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9035" windowHeight="9450" tabRatio="675" activeTab="0"/>
  </bookViews>
  <sheets>
    <sheet name="Hauptblatt" sheetId="1" r:id="rId1"/>
    <sheet name="Partnerin" sheetId="2" r:id="rId2"/>
    <sheet name="Partner" sheetId="3" r:id="rId3"/>
    <sheet name="Kind" sheetId="4" r:id="rId4"/>
    <sheet name="Gesundheit" sheetId="5" r:id="rId5"/>
    <sheet name="Wohnen" sheetId="6" r:id="rId6"/>
    <sheet name="Auto" sheetId="7" r:id="rId7"/>
  </sheets>
  <definedNames>
    <definedName name="_xlnm.Print_Area" localSheetId="6">'Auto'!$C$3:$N$22</definedName>
    <definedName name="_xlnm.Print_Area" localSheetId="4">'Gesundheit'!$C$2:$N$20</definedName>
    <definedName name="_xlnm.Print_Area" localSheetId="0">'Hauptblatt'!$C$2:$N$83</definedName>
    <definedName name="_xlnm.Print_Area" localSheetId="3">'Kind'!$C$2:$N$37</definedName>
    <definedName name="_xlnm.Print_Area" localSheetId="2">'Partner'!$C$2:$N$43</definedName>
    <definedName name="_xlnm.Print_Area" localSheetId="1">'Partnerin'!$C$2:$N$43</definedName>
    <definedName name="_xlnm.Print_Area" localSheetId="5">'Wohnen'!$C$3:$N$23</definedName>
    <definedName name="_xlnm.Print_Titles" localSheetId="6">'Auto'!$2:$3</definedName>
    <definedName name="_xlnm.Print_Titles" localSheetId="4">'Gesundheit'!$2:$3</definedName>
    <definedName name="_xlnm.Print_Titles" localSheetId="0">'Hauptblatt'!$2:$3</definedName>
    <definedName name="_xlnm.Print_Titles" localSheetId="3">'Kind'!$2:$3</definedName>
    <definedName name="_xlnm.Print_Titles" localSheetId="2">'Partner'!$2:$3</definedName>
    <definedName name="_xlnm.Print_Titles" localSheetId="1">'Partnerin'!$2:$3</definedName>
    <definedName name="_xlnm.Print_Titles" localSheetId="5">'Wohnen'!$2:$3</definedName>
  </definedNames>
  <calcPr fullCalcOnLoad="1"/>
</workbook>
</file>

<file path=xl/comments1.xml><?xml version="1.0" encoding="utf-8"?>
<comments xmlns="http://schemas.openxmlformats.org/spreadsheetml/2006/main">
  <authors>
    <author>m.claussen</author>
  </authors>
  <commentList>
    <comment ref="H14" authorId="0">
      <text>
        <r>
          <rPr>
            <sz val="8"/>
            <color indexed="10"/>
            <rFont val="Arial Narrow"/>
            <family val="2"/>
          </rPr>
          <t xml:space="preserve">Achtung: Diese Zelle hat eine Formel. Sie bezieht sich auf separates Tabellenblatt. Sie ist nicht gesperrt. Wenn das Tabellenblatt gebraucht wird, dann  die Formel </t>
        </r>
        <r>
          <rPr>
            <b/>
            <sz val="8"/>
            <color indexed="10"/>
            <rFont val="Arial Narrow"/>
            <family val="2"/>
          </rPr>
          <t>nicht</t>
        </r>
        <r>
          <rPr>
            <sz val="8"/>
            <color indexed="10"/>
            <rFont val="Arial Narrow"/>
            <family val="2"/>
          </rPr>
          <t xml:space="preserve"> überschreiben, oder, wenn bereits überschrieben, wieder den Bezug zum Total des separaten Blatts herstellen!</t>
        </r>
      </text>
    </comment>
    <comment ref="H54" authorId="0">
      <text>
        <r>
          <rPr>
            <sz val="8"/>
            <color indexed="10"/>
            <rFont val="Arial Narrow"/>
            <family val="2"/>
          </rPr>
          <t>Achtung: Diese Zelle hat eine Formel. Sie bezieht sich auf separates Tabellenblatt. Sie ist gesperrt. Wenn das Tabellenblatt nicht gebraucht wird, dann kann die Formel überschrieben werden. Dazu muss der Schutz aufgehoben werden (Extras/Schutz/Blattschutz aufheben)</t>
        </r>
      </text>
    </comment>
    <comment ref="H55" authorId="0">
      <text>
        <r>
          <rPr>
            <sz val="8"/>
            <color indexed="10"/>
            <rFont val="Arial Narrow"/>
            <family val="2"/>
          </rPr>
          <t>Achtung: Diese Zelle hat eine Formel. Sie bezieht sich auf separates Tabellenblatt. Sie ist gesperrt. Wenn das Tabellenblatt nicht gebraucht wird, dann kann die Formel überschrieben werden. Dazu muss der Schutz aufgehoben werden (Extras/Schutz/Blattschutz aufheben)</t>
        </r>
      </text>
    </comment>
    <comment ref="C11"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rFont val="Tahoma"/>
            <family val="2"/>
          </rPr>
          <t xml:space="preserve">
</t>
        </r>
      </text>
    </comment>
    <comment ref="C12" authorId="0">
      <text>
        <r>
          <rPr>
            <b/>
            <sz val="10"/>
            <color indexed="10"/>
            <rFont val="Tahoma"/>
            <family val="2"/>
          </rPr>
          <t>Lebensbedarf</t>
        </r>
      </text>
    </comment>
    <comment ref="C13" authorId="0">
      <text>
        <r>
          <rPr>
            <b/>
            <sz val="10"/>
            <color indexed="10"/>
            <rFont val="Tahoma"/>
            <family val="2"/>
          </rPr>
          <t>Lebensbedarf</t>
        </r>
      </text>
    </comment>
    <comment ref="C14" authorId="0">
      <text>
        <r>
          <rPr>
            <b/>
            <sz val="10"/>
            <color indexed="10"/>
            <rFont val="Tahoma"/>
            <family val="2"/>
          </rPr>
          <t>Wohnen</t>
        </r>
      </text>
    </comment>
    <comment ref="C24" authorId="0">
      <text>
        <r>
          <rPr>
            <b/>
            <sz val="10"/>
            <color indexed="10"/>
            <rFont val="Tahoma"/>
            <family val="2"/>
          </rPr>
          <t>Gesundheit</t>
        </r>
      </text>
    </comment>
    <comment ref="C39" authorId="0">
      <text>
        <r>
          <rPr>
            <b/>
            <sz val="10"/>
            <color indexed="10"/>
            <rFont val="Tahoma"/>
            <family val="2"/>
          </rPr>
          <t>Beruf u. Schule</t>
        </r>
      </text>
    </comment>
    <comment ref="H56" authorId="0">
      <text>
        <r>
          <rPr>
            <sz val="8"/>
            <color indexed="10"/>
            <rFont val="Arial Narrow"/>
            <family val="2"/>
          </rPr>
          <t>Achtung: Diese Zelle hat eine Formel. Sie bezieht sich auf separates Tabellenblatt. Sie ist gesperrt. Wenn das Tabellenblatt nicht gebraucht wird, dann kann die Formel überschrieben werden. Dazu muss der Schutz aufgehoben werden (Extras/Schutz/Blattschutz aufheben)</t>
        </r>
      </text>
    </comment>
    <comment ref="C69" authorId="0">
      <text>
        <r>
          <rPr>
            <b/>
            <sz val="10"/>
            <color indexed="10"/>
            <rFont val="Tahoma"/>
            <family val="2"/>
          </rPr>
          <t>Angestrebter Überschuss</t>
        </r>
      </text>
    </comment>
    <comment ref="C15" authorId="0">
      <text>
        <r>
          <rPr>
            <b/>
            <sz val="10"/>
            <color indexed="10"/>
            <rFont val="Tahoma"/>
            <family val="2"/>
          </rPr>
          <t>Wohnen</t>
        </r>
      </text>
    </comment>
    <comment ref="C16" authorId="0">
      <text>
        <r>
          <rPr>
            <b/>
            <sz val="10"/>
            <color indexed="10"/>
            <rFont val="Tahoma"/>
            <family val="2"/>
          </rPr>
          <t>Wohnen</t>
        </r>
      </text>
    </comment>
    <comment ref="C5" authorId="0">
      <text>
        <r>
          <rPr>
            <b/>
            <sz val="8"/>
            <color indexed="10"/>
            <rFont val="Tahoma"/>
            <family val="2"/>
          </rPr>
          <t>Einkommen
Einnahmen</t>
        </r>
      </text>
    </comment>
    <comment ref="C6" authorId="0">
      <text>
        <r>
          <rPr>
            <b/>
            <sz val="8"/>
            <color indexed="10"/>
            <rFont val="Tahoma"/>
            <family val="2"/>
          </rPr>
          <t>Einkommen
Einnahmen</t>
        </r>
      </text>
    </comment>
    <comment ref="C7" authorId="0">
      <text>
        <r>
          <rPr>
            <b/>
            <sz val="8"/>
            <color indexed="10"/>
            <rFont val="Tahoma"/>
            <family val="2"/>
          </rPr>
          <t>Einkommen
Einnahmen</t>
        </r>
      </text>
    </comment>
    <comment ref="C8" authorId="0">
      <text>
        <r>
          <rPr>
            <b/>
            <sz val="8"/>
            <color indexed="10"/>
            <rFont val="Tahoma"/>
            <family val="2"/>
          </rPr>
          <t>Einkommen
Einnahmen</t>
        </r>
      </text>
    </comment>
    <comment ref="C35" authorId="0">
      <text>
        <r>
          <rPr>
            <b/>
            <sz val="10"/>
            <color indexed="10"/>
            <rFont val="Tahoma"/>
            <family val="2"/>
          </rPr>
          <t>Mobilität</t>
        </r>
      </text>
    </comment>
    <comment ref="H35" authorId="0">
      <text>
        <r>
          <rPr>
            <sz val="8"/>
            <color indexed="10"/>
            <rFont val="Arial Narrow"/>
            <family val="2"/>
          </rPr>
          <t>Achtung: Diese Zelle hat eine Formel. Sie bezieht sich auf separates Tabellenblatt. Sie ist gesperrt. Wenn das Tabellenblatt nicht gebraucht wird, dann kann die Formel überschrieben werden. Dazu muss der Schutz aufgehoben werden (Extras/Schutz/Blattschutz aufheben)</t>
        </r>
      </text>
    </comment>
    <comment ref="C21" authorId="0">
      <text>
        <r>
          <rPr>
            <b/>
            <sz val="10"/>
            <color indexed="10"/>
            <rFont val="Tahoma"/>
            <family val="2"/>
          </rPr>
          <t>Kommunikation</t>
        </r>
      </text>
    </comment>
    <comment ref="I33" authorId="0">
      <text>
        <r>
          <rPr>
            <sz val="8"/>
            <color indexed="10"/>
            <rFont val="Arial"/>
            <family val="2"/>
          </rPr>
          <t xml:space="preserve">prüfen, ob Häufigkeit stimmt, egal ob in Monaten, Wochen oder Tagen
</t>
        </r>
      </text>
    </comment>
    <comment ref="C31" authorId="0">
      <text>
        <r>
          <rPr>
            <b/>
            <sz val="10"/>
            <color indexed="10"/>
            <rFont val="Tahoma"/>
            <family val="2"/>
          </rPr>
          <t>Steuern</t>
        </r>
      </text>
    </comment>
    <comment ref="C33" authorId="0">
      <text>
        <r>
          <rPr>
            <b/>
            <sz val="10"/>
            <color indexed="10"/>
            <rFont val="Tahoma"/>
            <family val="2"/>
          </rPr>
          <t>Steuern</t>
        </r>
      </text>
    </comment>
    <comment ref="C19" authorId="0">
      <text>
        <r>
          <rPr>
            <b/>
            <sz val="10"/>
            <color indexed="10"/>
            <rFont val="Tahoma"/>
            <family val="2"/>
          </rPr>
          <t>Kommunikation</t>
        </r>
      </text>
    </comment>
    <comment ref="C22" authorId="0">
      <text>
        <r>
          <rPr>
            <b/>
            <sz val="10"/>
            <color indexed="10"/>
            <rFont val="Tahoma"/>
            <family val="2"/>
          </rPr>
          <t xml:space="preserve">Diverses
</t>
        </r>
      </text>
    </comment>
    <comment ref="C36" authorId="0">
      <text>
        <r>
          <rPr>
            <b/>
            <sz val="10"/>
            <color indexed="10"/>
            <rFont val="Tahoma"/>
            <family val="2"/>
          </rPr>
          <t>Mobilität</t>
        </r>
      </text>
    </comment>
    <comment ref="C37" authorId="0">
      <text>
        <r>
          <rPr>
            <b/>
            <sz val="10"/>
            <color indexed="10"/>
            <rFont val="Tahoma"/>
            <family val="2"/>
          </rPr>
          <t>Mobilität</t>
        </r>
      </text>
    </comment>
    <comment ref="C38" authorId="0">
      <text>
        <r>
          <rPr>
            <b/>
            <sz val="10"/>
            <color indexed="10"/>
            <rFont val="Tahoma"/>
            <family val="2"/>
          </rPr>
          <t>Mobilität</t>
        </r>
      </text>
    </comment>
    <comment ref="H29" authorId="0">
      <text>
        <r>
          <rPr>
            <sz val="8"/>
            <color indexed="10"/>
            <rFont val="Arial Narrow"/>
            <family val="2"/>
          </rPr>
          <t xml:space="preserve">Achtung: Diese Zelle hat eine Formel. Sie bezieht sich auf separates Tabellenblatt. Sie ist gesperrt. Wenn das Tabellenblatt gebraucht wird, dann  die Formel </t>
        </r>
        <r>
          <rPr>
            <b/>
            <sz val="8"/>
            <color indexed="10"/>
            <rFont val="Arial Narrow"/>
            <family val="2"/>
          </rPr>
          <t>nicht</t>
        </r>
        <r>
          <rPr>
            <sz val="8"/>
            <color indexed="10"/>
            <rFont val="Arial Narrow"/>
            <family val="2"/>
          </rPr>
          <t xml:space="preserve"> überschreiben, oder, wenn bereits überschrieben, wieder den Bezug zum Total des separaten Blatts herstellen!</t>
        </r>
      </text>
    </comment>
    <comment ref="I34" authorId="0">
      <text>
        <r>
          <rPr>
            <sz val="8"/>
            <color indexed="10"/>
            <rFont val="Arial"/>
            <family val="2"/>
          </rPr>
          <t xml:space="preserve">prüfen, ob Häufigkeit stimmt, egal ob in Monaten, Wochen oder Tagen
</t>
        </r>
      </text>
    </comment>
    <comment ref="I22" authorId="0">
      <text>
        <r>
          <rPr>
            <sz val="8"/>
            <color indexed="10"/>
            <rFont val="Arial"/>
            <family val="2"/>
          </rPr>
          <t xml:space="preserve">prüfen, ob Häufigkeit stimmt, egal ob in Monaten, Wochen oder Tagen
</t>
        </r>
      </text>
    </comment>
    <comment ref="I15" authorId="0">
      <text>
        <r>
          <rPr>
            <sz val="8"/>
            <color indexed="10"/>
            <rFont val="Arial"/>
            <family val="2"/>
          </rPr>
          <t xml:space="preserve">prüfen, ob Häufigkeit stimmt, egal ob in Monaten, Wochen oder Tagen
</t>
        </r>
      </text>
    </comment>
    <comment ref="I16" authorId="0">
      <text>
        <r>
          <rPr>
            <sz val="8"/>
            <color indexed="10"/>
            <rFont val="Arial"/>
            <family val="2"/>
          </rPr>
          <t xml:space="preserve">prüfen, ob Häufigkeit stimmt, egal ob in Monaten, Wochen oder Tagen
</t>
        </r>
      </text>
    </comment>
    <comment ref="I37" authorId="0">
      <text>
        <r>
          <rPr>
            <sz val="8"/>
            <color indexed="10"/>
            <rFont val="Arial"/>
            <family val="2"/>
          </rPr>
          <t xml:space="preserve">prüfen, ob Häufigkeit stimmt, egal ob in Monaten, Wochen oder Tagen
</t>
        </r>
      </text>
    </comment>
    <comment ref="I38" authorId="0">
      <text>
        <r>
          <rPr>
            <sz val="8"/>
            <color indexed="10"/>
            <rFont val="Arial"/>
            <family val="2"/>
          </rPr>
          <t xml:space="preserve">prüfen, ob Häufigkeit stimmt, egal ob in Monaten, Wochen oder Tagen
</t>
        </r>
      </text>
    </comment>
    <comment ref="I39" authorId="0">
      <text>
        <r>
          <rPr>
            <sz val="8"/>
            <color indexed="10"/>
            <rFont val="Arial"/>
            <family val="2"/>
          </rPr>
          <t xml:space="preserve">prüfen, ob Häufigkeit stimmt, egal ob in Monaten, Wochen oder Tagen
</t>
        </r>
      </text>
    </comment>
    <comment ref="I42" authorId="0">
      <text>
        <r>
          <rPr>
            <sz val="8"/>
            <color indexed="10"/>
            <rFont val="Arial"/>
            <family val="2"/>
          </rPr>
          <t xml:space="preserve">prüfen, ob Häufigkeit stimmt, egal ob in Monaten, Wochen oder Tagen
</t>
        </r>
      </text>
    </comment>
    <comment ref="I45" authorId="0">
      <text>
        <r>
          <rPr>
            <sz val="8"/>
            <color indexed="10"/>
            <rFont val="Arial"/>
            <family val="2"/>
          </rPr>
          <t xml:space="preserve">prüfen, ob Häufigkeit stimmt, egal ob in Monaten, Wochen oder Tagen
</t>
        </r>
      </text>
    </comment>
    <comment ref="I50" authorId="0">
      <text>
        <r>
          <rPr>
            <sz val="8"/>
            <color indexed="10"/>
            <rFont val="Arial"/>
            <family val="2"/>
          </rPr>
          <t xml:space="preserve">prüfen, ob Häufigkeit stimmt, egal ob in Monaten, Wochen oder Tagen
</t>
        </r>
      </text>
    </comment>
    <comment ref="I59" authorId="0">
      <text>
        <r>
          <rPr>
            <sz val="8"/>
            <color indexed="10"/>
            <rFont val="Arial"/>
            <family val="2"/>
          </rPr>
          <t xml:space="preserve">prüfen, ob Häufigkeit stimmt, egal ob in Monaten, Wochen oder Tagen
</t>
        </r>
      </text>
    </comment>
    <comment ref="I53" authorId="0">
      <text>
        <r>
          <rPr>
            <sz val="8"/>
            <color indexed="10"/>
            <rFont val="Arial"/>
            <family val="2"/>
          </rPr>
          <t xml:space="preserve">prüfen, ob Häufigkeit stimmt, egal ob in Monaten, Wochen oder Tagen
</t>
        </r>
      </text>
    </comment>
    <comment ref="C23" authorId="0">
      <text>
        <r>
          <rPr>
            <b/>
            <sz val="10"/>
            <color indexed="10"/>
            <rFont val="Tahoma"/>
            <family val="2"/>
          </rPr>
          <t xml:space="preserve">Diverses
</t>
        </r>
      </text>
    </comment>
    <comment ref="I21" authorId="0">
      <text>
        <r>
          <rPr>
            <sz val="8"/>
            <color indexed="10"/>
            <rFont val="Arial"/>
            <family val="2"/>
          </rPr>
          <t xml:space="preserve">prüfen, ob Häufigkeit stimmt, egal ob in Monaten, Wochen oder Tagen
</t>
        </r>
      </text>
    </comment>
    <comment ref="C42" authorId="0">
      <text>
        <r>
          <rPr>
            <b/>
            <sz val="10"/>
            <color indexed="10"/>
            <rFont val="Tahoma"/>
            <family val="2"/>
          </rPr>
          <t>Freizeit, Schönheit, Vergnügen</t>
        </r>
      </text>
    </comment>
    <comment ref="C54" authorId="0">
      <text>
        <r>
          <rPr>
            <b/>
            <sz val="10"/>
            <color indexed="10"/>
            <rFont val="Tahoma"/>
            <family val="2"/>
          </rPr>
          <t xml:space="preserve">Diverses
</t>
        </r>
      </text>
    </comment>
    <comment ref="C20" authorId="0">
      <text>
        <r>
          <rPr>
            <b/>
            <sz val="10"/>
            <color indexed="10"/>
            <rFont val="Tahoma"/>
            <family val="2"/>
          </rPr>
          <t>Kommunikation</t>
        </r>
      </text>
    </comment>
    <comment ref="I20" authorId="0">
      <text>
        <r>
          <rPr>
            <sz val="8"/>
            <color indexed="10"/>
            <rFont val="Arial"/>
            <family val="2"/>
          </rPr>
          <t xml:space="preserve">prüfen, ob Häufigkeit stimmt, egal ob in Monaten, Wochen oder Tagen
</t>
        </r>
      </text>
    </comment>
    <comment ref="C30" authorId="0">
      <text>
        <r>
          <rPr>
            <b/>
            <sz val="10"/>
            <color indexed="10"/>
            <rFont val="Tahoma"/>
            <family val="2"/>
          </rPr>
          <t>Steuern</t>
        </r>
      </text>
    </comment>
    <comment ref="C17" authorId="0">
      <text>
        <r>
          <rPr>
            <b/>
            <sz val="10"/>
            <color indexed="10"/>
            <rFont val="Tahoma"/>
            <family val="2"/>
          </rPr>
          <t>Kommunikation</t>
        </r>
      </text>
    </comment>
    <comment ref="C18" authorId="0">
      <text>
        <r>
          <rPr>
            <b/>
            <sz val="10"/>
            <color indexed="10"/>
            <rFont val="Tahoma"/>
            <family val="2"/>
          </rPr>
          <t>Kommunikation</t>
        </r>
      </text>
    </comment>
    <comment ref="I46" authorId="0">
      <text>
        <r>
          <rPr>
            <sz val="8"/>
            <color indexed="10"/>
            <rFont val="Arial"/>
            <family val="2"/>
          </rPr>
          <t xml:space="preserve">prüfen, ob Häufigkeit stimmt, egal ob in Monaten, Wochen oder Tagen
</t>
        </r>
      </text>
    </comment>
    <comment ref="F10" authorId="0">
      <text>
        <r>
          <rPr>
            <sz val="8"/>
            <rFont val="Tahoma"/>
            <family val="2"/>
          </rPr>
          <t>optionale Sortierfunktion a oder b oder c; unten wird summiert!</t>
        </r>
      </text>
    </comment>
    <comment ref="C68" authorId="0">
      <text>
        <r>
          <rPr>
            <b/>
            <sz val="10"/>
            <color indexed="10"/>
            <rFont val="Tahoma"/>
            <family val="2"/>
          </rPr>
          <t>Angestrebter Überschuss</t>
        </r>
      </text>
    </comment>
    <comment ref="C67" authorId="0">
      <text>
        <r>
          <rPr>
            <b/>
            <sz val="10"/>
            <color indexed="10"/>
            <rFont val="Tahoma"/>
            <family val="2"/>
          </rPr>
          <t>Angestrebter Überschuss</t>
        </r>
      </text>
    </comment>
    <comment ref="I52" authorId="0">
      <text>
        <r>
          <rPr>
            <sz val="8"/>
            <color indexed="10"/>
            <rFont val="Arial"/>
            <family val="2"/>
          </rPr>
          <t xml:space="preserve">prüfen, ob Häufigkeit stimmt, egal ob in Monaten, Wochen oder Tagen
</t>
        </r>
      </text>
    </comment>
    <comment ref="I58" authorId="0">
      <text>
        <r>
          <rPr>
            <sz val="8"/>
            <color indexed="10"/>
            <rFont val="Arial"/>
            <family val="2"/>
          </rPr>
          <t xml:space="preserve">prüfen, ob Häufigkeit stimmt, egal ob in Monaten, Wochen oder Tagen
</t>
        </r>
      </text>
    </comment>
    <comment ref="C25" authorId="0">
      <text>
        <r>
          <rPr>
            <b/>
            <sz val="10"/>
            <color indexed="10"/>
            <rFont val="Tahoma"/>
            <family val="2"/>
          </rPr>
          <t>Gesundheit</t>
        </r>
      </text>
    </comment>
    <comment ref="C26" authorId="0">
      <text>
        <r>
          <rPr>
            <b/>
            <sz val="10"/>
            <color indexed="10"/>
            <rFont val="Tahoma"/>
            <family val="2"/>
          </rPr>
          <t>Gesundheit</t>
        </r>
      </text>
    </comment>
    <comment ref="C27" authorId="0">
      <text>
        <r>
          <rPr>
            <b/>
            <sz val="10"/>
            <color indexed="10"/>
            <rFont val="Tahoma"/>
            <family val="2"/>
          </rPr>
          <t>Gesundheit</t>
        </r>
      </text>
    </comment>
    <comment ref="C28" authorId="0">
      <text>
        <r>
          <rPr>
            <b/>
            <sz val="10"/>
            <color indexed="10"/>
            <rFont val="Tahoma"/>
            <family val="2"/>
          </rPr>
          <t>Gesundheit</t>
        </r>
      </text>
    </comment>
    <comment ref="C29" authorId="0">
      <text>
        <r>
          <rPr>
            <b/>
            <sz val="10"/>
            <color indexed="10"/>
            <rFont val="Tahoma"/>
            <family val="2"/>
          </rPr>
          <t>Gesundheit</t>
        </r>
      </text>
    </comment>
    <comment ref="C34" authorId="0">
      <text>
        <r>
          <rPr>
            <b/>
            <sz val="10"/>
            <color indexed="10"/>
            <rFont val="Tahoma"/>
            <family val="2"/>
          </rPr>
          <t>Steuern</t>
        </r>
      </text>
    </comment>
    <comment ref="C40" authorId="0">
      <text>
        <r>
          <rPr>
            <b/>
            <sz val="10"/>
            <color indexed="10"/>
            <rFont val="Tahoma"/>
            <family val="2"/>
          </rPr>
          <t>Beruf u. Schule</t>
        </r>
      </text>
    </comment>
    <comment ref="C41" authorId="0">
      <text>
        <r>
          <rPr>
            <b/>
            <sz val="10"/>
            <color indexed="10"/>
            <rFont val="Tahoma"/>
            <family val="2"/>
          </rPr>
          <t>Beruf u. Schule</t>
        </r>
      </text>
    </comment>
    <comment ref="C43" authorId="0">
      <text>
        <r>
          <rPr>
            <b/>
            <sz val="10"/>
            <color indexed="10"/>
            <rFont val="Tahoma"/>
            <family val="2"/>
          </rPr>
          <t>Freizeit, Schönheit, Vergnügen</t>
        </r>
      </text>
    </comment>
    <comment ref="C44" authorId="0">
      <text>
        <r>
          <rPr>
            <b/>
            <sz val="10"/>
            <color indexed="10"/>
            <rFont val="Tahoma"/>
            <family val="2"/>
          </rPr>
          <t>Freizeit, Schönheit, Vergnügen</t>
        </r>
      </text>
    </comment>
    <comment ref="C45" authorId="0">
      <text>
        <r>
          <rPr>
            <b/>
            <sz val="10"/>
            <color indexed="10"/>
            <rFont val="Tahoma"/>
            <family val="2"/>
          </rPr>
          <t>Freizeit, Schönheit, Vergnügen</t>
        </r>
      </text>
    </comment>
    <comment ref="C46" authorId="0">
      <text>
        <r>
          <rPr>
            <b/>
            <sz val="10"/>
            <color indexed="10"/>
            <rFont val="Tahoma"/>
            <family val="2"/>
          </rPr>
          <t>Freizeit, Schönheit, Vergnügen</t>
        </r>
      </text>
    </comment>
    <comment ref="C48" authorId="0">
      <text>
        <r>
          <rPr>
            <b/>
            <sz val="10"/>
            <color indexed="10"/>
            <rFont val="Tahoma"/>
            <family val="2"/>
          </rPr>
          <t>Freizeit, Schönheit, Vergnügen</t>
        </r>
      </text>
    </comment>
    <comment ref="C49" authorId="0">
      <text>
        <r>
          <rPr>
            <b/>
            <sz val="10"/>
            <color indexed="10"/>
            <rFont val="Tahoma"/>
            <family val="2"/>
          </rPr>
          <t>Freizeit, Schönheit, Vergnügen</t>
        </r>
      </text>
    </comment>
    <comment ref="C50" authorId="0">
      <text>
        <r>
          <rPr>
            <b/>
            <sz val="10"/>
            <color indexed="10"/>
            <rFont val="Tahoma"/>
            <family val="2"/>
          </rPr>
          <t>Freizeit, Schönheit, Vergnügen</t>
        </r>
      </text>
    </comment>
    <comment ref="C51" authorId="0">
      <text>
        <r>
          <rPr>
            <b/>
            <sz val="10"/>
            <color indexed="10"/>
            <rFont val="Tahoma"/>
            <family val="2"/>
          </rPr>
          <t>Freizeit, Schönheit, Vergnügen</t>
        </r>
      </text>
    </comment>
    <comment ref="C52" authorId="0">
      <text>
        <r>
          <rPr>
            <b/>
            <sz val="10"/>
            <color indexed="10"/>
            <rFont val="Tahoma"/>
            <family val="2"/>
          </rPr>
          <t>Freizeit, Schönheit, Vergnügen</t>
        </r>
      </text>
    </comment>
    <comment ref="C53" authorId="0">
      <text>
        <r>
          <rPr>
            <b/>
            <sz val="10"/>
            <color indexed="10"/>
            <rFont val="Tahoma"/>
            <family val="2"/>
          </rPr>
          <t>Freizeit, Schönheit, Vergnügen</t>
        </r>
      </text>
    </comment>
    <comment ref="C55" authorId="0">
      <text>
        <r>
          <rPr>
            <b/>
            <sz val="10"/>
            <color indexed="10"/>
            <rFont val="Tahoma"/>
            <family val="2"/>
          </rPr>
          <t xml:space="preserve">Diverses
</t>
        </r>
      </text>
    </comment>
    <comment ref="C56" authorId="0">
      <text>
        <r>
          <rPr>
            <b/>
            <sz val="10"/>
            <color indexed="10"/>
            <rFont val="Tahoma"/>
            <family val="2"/>
          </rPr>
          <t xml:space="preserve">Diverses
</t>
        </r>
      </text>
    </comment>
    <comment ref="C58" authorId="0">
      <text>
        <r>
          <rPr>
            <b/>
            <sz val="10"/>
            <color indexed="10"/>
            <rFont val="Tahoma"/>
            <family val="2"/>
          </rPr>
          <t xml:space="preserve">Diverses
</t>
        </r>
      </text>
    </comment>
    <comment ref="C59" authorId="0">
      <text>
        <r>
          <rPr>
            <b/>
            <sz val="10"/>
            <color indexed="10"/>
            <rFont val="Tahoma"/>
            <family val="2"/>
          </rPr>
          <t xml:space="preserve">Diverses
</t>
        </r>
      </text>
    </comment>
    <comment ref="C60" authorId="0">
      <text>
        <r>
          <rPr>
            <b/>
            <sz val="10"/>
            <color indexed="10"/>
            <rFont val="Tahoma"/>
            <family val="2"/>
          </rPr>
          <t xml:space="preserve">Diverses
</t>
        </r>
      </text>
    </comment>
    <comment ref="C61" authorId="0">
      <text>
        <r>
          <rPr>
            <b/>
            <sz val="10"/>
            <color indexed="10"/>
            <rFont val="Tahoma"/>
            <family val="2"/>
          </rPr>
          <t xml:space="preserve">Diverses
</t>
        </r>
      </text>
    </comment>
    <comment ref="C62" authorId="0">
      <text>
        <r>
          <rPr>
            <b/>
            <sz val="10"/>
            <color indexed="10"/>
            <rFont val="Tahoma"/>
            <family val="2"/>
          </rPr>
          <t xml:space="preserve">Diverses
</t>
        </r>
      </text>
    </comment>
    <comment ref="C63" authorId="0">
      <text>
        <r>
          <rPr>
            <b/>
            <sz val="10"/>
            <color indexed="10"/>
            <rFont val="Tahoma"/>
            <family val="2"/>
          </rPr>
          <t xml:space="preserve">Diverses
</t>
        </r>
      </text>
    </comment>
    <comment ref="C57" authorId="0">
      <text>
        <r>
          <rPr>
            <b/>
            <sz val="10"/>
            <color indexed="10"/>
            <rFont val="Tahoma"/>
            <family val="2"/>
          </rPr>
          <t xml:space="preserve">Diverses
</t>
        </r>
      </text>
    </comment>
    <comment ref="C47" authorId="0">
      <text>
        <r>
          <rPr>
            <b/>
            <sz val="10"/>
            <color indexed="10"/>
            <rFont val="Tahoma"/>
            <family val="2"/>
          </rPr>
          <t>Freizeit, Schönheit, Vergnügen</t>
        </r>
      </text>
    </comment>
    <comment ref="C32" authorId="0">
      <text>
        <r>
          <rPr>
            <b/>
            <sz val="10"/>
            <color indexed="10"/>
            <rFont val="Tahoma"/>
            <family val="2"/>
          </rPr>
          <t>Steuern</t>
        </r>
      </text>
    </comment>
    <comment ref="I32" authorId="0">
      <text>
        <r>
          <rPr>
            <sz val="8"/>
            <color indexed="10"/>
            <rFont val="Arial"/>
            <family val="2"/>
          </rPr>
          <t xml:space="preserve">prüfen, ob Häufigkeit stimmt, egal ob in Monaten, Wochen oder Tagen
</t>
        </r>
      </text>
    </comment>
  </commentList>
</comments>
</file>

<file path=xl/comments2.xml><?xml version="1.0" encoding="utf-8"?>
<comments xmlns="http://schemas.openxmlformats.org/spreadsheetml/2006/main">
  <authors>
    <author>m.claussen</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rFont val="Tahoma"/>
            <family val="2"/>
          </rPr>
          <t xml:space="preserve">
</t>
        </r>
      </text>
    </comment>
    <comment ref="C6" authorId="0">
      <text>
        <r>
          <rPr>
            <b/>
            <sz val="10"/>
            <color indexed="10"/>
            <rFont val="Tahoma"/>
            <family val="2"/>
          </rPr>
          <t>Lebensbedarf</t>
        </r>
      </text>
    </comment>
    <comment ref="C14" authorId="0">
      <text>
        <r>
          <rPr>
            <b/>
            <sz val="10"/>
            <color indexed="10"/>
            <rFont val="Tahoma"/>
            <family val="2"/>
          </rPr>
          <t>Beruf u. Schule</t>
        </r>
      </text>
    </comment>
    <comment ref="C37" authorId="0">
      <text>
        <r>
          <rPr>
            <b/>
            <sz val="10"/>
            <color indexed="10"/>
            <rFont val="Tahoma"/>
            <family val="2"/>
          </rPr>
          <t>Angestrebter Überschuss</t>
        </r>
      </text>
    </comment>
    <comment ref="C10" authorId="0">
      <text>
        <r>
          <rPr>
            <b/>
            <sz val="10"/>
            <color indexed="10"/>
            <rFont val="Tahoma"/>
            <family val="2"/>
          </rPr>
          <t>Mobilität</t>
        </r>
      </text>
    </comment>
    <comment ref="C11" authorId="0">
      <text>
        <r>
          <rPr>
            <b/>
            <sz val="10"/>
            <color indexed="10"/>
            <rFont val="Tahoma"/>
            <family val="2"/>
          </rPr>
          <t>Mobilität</t>
        </r>
      </text>
    </comment>
    <comment ref="C12" authorId="0">
      <text>
        <r>
          <rPr>
            <b/>
            <sz val="10"/>
            <color indexed="10"/>
            <rFont val="Tahoma"/>
            <family val="2"/>
          </rPr>
          <t>Mobilität</t>
        </r>
      </text>
    </comment>
    <comment ref="C13" authorId="0">
      <text>
        <r>
          <rPr>
            <b/>
            <sz val="10"/>
            <color indexed="10"/>
            <rFont val="Tahoma"/>
            <family val="2"/>
          </rPr>
          <t>Mobilität</t>
        </r>
      </text>
    </comment>
    <comment ref="I12" authorId="0">
      <text>
        <r>
          <rPr>
            <sz val="8"/>
            <color indexed="10"/>
            <rFont val="Arial"/>
            <family val="2"/>
          </rPr>
          <t xml:space="preserve">prüfen, ob Häufigkeit stimmt, egal ob in Monaten, Wochen oder Tagen
</t>
        </r>
      </text>
    </comment>
    <comment ref="I13" authorId="0">
      <text>
        <r>
          <rPr>
            <sz val="8"/>
            <color indexed="10"/>
            <rFont val="Arial"/>
            <family val="2"/>
          </rPr>
          <t xml:space="preserve">prüfen, ob Häufigkeit stimmt, egal ob in Monaten, Wochen oder Tagen
</t>
        </r>
      </text>
    </comment>
    <comment ref="I14" authorId="0">
      <text>
        <r>
          <rPr>
            <sz val="8"/>
            <color indexed="10"/>
            <rFont val="Arial"/>
            <family val="2"/>
          </rPr>
          <t xml:space="preserve">prüfen, ob Häufigkeit stimmt, egal ob in Monaten, Wochen oder Tagen
</t>
        </r>
      </text>
    </comment>
    <comment ref="I17" authorId="0">
      <text>
        <r>
          <rPr>
            <sz val="8"/>
            <color indexed="10"/>
            <rFont val="Arial"/>
            <family val="2"/>
          </rPr>
          <t xml:space="preserve">prüfen, ob Häufigkeit stimmt, egal ob in Monaten, Wochen oder Tagen
</t>
        </r>
      </text>
    </comment>
    <comment ref="I20" authorId="0">
      <text>
        <r>
          <rPr>
            <sz val="8"/>
            <color indexed="10"/>
            <rFont val="Arial"/>
            <family val="2"/>
          </rPr>
          <t xml:space="preserve">prüfen, ob Häufigkeit stimmt, egal ob in Monaten, Wochen oder Tagen
</t>
        </r>
      </text>
    </comment>
    <comment ref="I24" authorId="0">
      <text>
        <r>
          <rPr>
            <sz val="8"/>
            <color indexed="10"/>
            <rFont val="Arial"/>
            <family val="2"/>
          </rPr>
          <t xml:space="preserve">prüfen, ob Häufigkeit stimmt, egal ob in Monaten, Wochen oder Tagen
</t>
        </r>
      </text>
    </comment>
    <comment ref="I28" authorId="0">
      <text>
        <r>
          <rPr>
            <sz val="8"/>
            <color indexed="10"/>
            <rFont val="Arial"/>
            <family val="2"/>
          </rPr>
          <t xml:space="preserve">prüfen, ob Häufigkeit stimmt, egal ob in Monaten, Wochen oder Tagen
</t>
        </r>
      </text>
    </comment>
    <comment ref="I26" authorId="0">
      <text>
        <r>
          <rPr>
            <sz val="8"/>
            <color indexed="10"/>
            <rFont val="Arial"/>
            <family val="2"/>
          </rPr>
          <t xml:space="preserve">prüfen, ob Häufigkeit stimmt, egal ob in Monaten, Wochen oder Tagen
</t>
        </r>
      </text>
    </comment>
    <comment ref="C9" authorId="0">
      <text>
        <r>
          <rPr>
            <b/>
            <sz val="10"/>
            <color indexed="10"/>
            <rFont val="Tahoma"/>
            <family val="2"/>
          </rPr>
          <t xml:space="preserve">Diverses
</t>
        </r>
      </text>
    </comment>
    <comment ref="C17" authorId="0">
      <text>
        <r>
          <rPr>
            <b/>
            <sz val="10"/>
            <color indexed="10"/>
            <rFont val="Tahoma"/>
            <family val="2"/>
          </rPr>
          <t>Freizeit, Schönheit, Vergnügen</t>
        </r>
      </text>
    </comment>
    <comment ref="C8" authorId="0">
      <text>
        <r>
          <rPr>
            <b/>
            <sz val="10"/>
            <color indexed="10"/>
            <rFont val="Tahoma"/>
            <family val="2"/>
          </rPr>
          <t>Kommunikation</t>
        </r>
      </text>
    </comment>
    <comment ref="I8" authorId="0">
      <text>
        <r>
          <rPr>
            <sz val="8"/>
            <color indexed="10"/>
            <rFont val="Arial"/>
            <family val="2"/>
          </rPr>
          <t xml:space="preserve">prüfen, ob Häufigkeit stimmt, egal ob in Monaten, Wochen oder Tagen
</t>
        </r>
      </text>
    </comment>
    <comment ref="C7" authorId="0">
      <text>
        <r>
          <rPr>
            <b/>
            <sz val="10"/>
            <color indexed="10"/>
            <rFont val="Tahoma"/>
            <family val="2"/>
          </rPr>
          <t>Kommunikation</t>
        </r>
      </text>
    </comment>
    <comment ref="I21" authorId="0">
      <text>
        <r>
          <rPr>
            <sz val="8"/>
            <color indexed="10"/>
            <rFont val="Arial"/>
            <family val="2"/>
          </rPr>
          <t xml:space="preserve">prüfen, ob Häufigkeit stimmt, egal ob in Monaten, Wochen oder Tagen
</t>
        </r>
      </text>
    </comment>
    <comment ref="C36" authorId="0">
      <text>
        <r>
          <rPr>
            <b/>
            <sz val="10"/>
            <color indexed="10"/>
            <rFont val="Tahoma"/>
            <family val="2"/>
          </rPr>
          <t>Angestrebter Überschuss</t>
        </r>
      </text>
    </comment>
    <comment ref="C35" authorId="0">
      <text>
        <r>
          <rPr>
            <b/>
            <sz val="10"/>
            <color indexed="10"/>
            <rFont val="Tahoma"/>
            <family val="2"/>
          </rPr>
          <t>Angestrebter Überschuss</t>
        </r>
      </text>
    </comment>
    <comment ref="I25" authorId="0">
      <text>
        <r>
          <rPr>
            <sz val="8"/>
            <color indexed="10"/>
            <rFont val="Arial"/>
            <family val="2"/>
          </rPr>
          <t xml:space="preserve">prüfen, ob Häufigkeit stimmt, egal ob in Monaten, Wochen oder Tagen
</t>
        </r>
      </text>
    </comment>
    <comment ref="I27" authorId="0">
      <text>
        <r>
          <rPr>
            <sz val="8"/>
            <color indexed="10"/>
            <rFont val="Arial"/>
            <family val="2"/>
          </rPr>
          <t xml:space="preserve">prüfen, ob Häufigkeit stimmt, egal ob in Monaten, Wochen oder Tagen
</t>
        </r>
      </text>
    </comment>
    <comment ref="C15" authorId="0">
      <text>
        <r>
          <rPr>
            <b/>
            <sz val="10"/>
            <color indexed="10"/>
            <rFont val="Tahoma"/>
            <family val="2"/>
          </rPr>
          <t>Beruf u. Schule</t>
        </r>
      </text>
    </comment>
    <comment ref="C16" authorId="0">
      <text>
        <r>
          <rPr>
            <b/>
            <sz val="10"/>
            <color indexed="10"/>
            <rFont val="Tahoma"/>
            <family val="2"/>
          </rPr>
          <t>Beruf u. Schule</t>
        </r>
      </text>
    </comment>
    <comment ref="C18" authorId="0">
      <text>
        <r>
          <rPr>
            <b/>
            <sz val="10"/>
            <color indexed="10"/>
            <rFont val="Tahoma"/>
            <family val="2"/>
          </rPr>
          <t>Freizeit, Schönheit, Vergnügen</t>
        </r>
      </text>
    </comment>
    <comment ref="C19" authorId="0">
      <text>
        <r>
          <rPr>
            <b/>
            <sz val="10"/>
            <color indexed="10"/>
            <rFont val="Tahoma"/>
            <family val="2"/>
          </rPr>
          <t>Freizeit, Schönheit, Vergnügen</t>
        </r>
      </text>
    </comment>
    <comment ref="C20" authorId="0">
      <text>
        <r>
          <rPr>
            <b/>
            <sz val="10"/>
            <color indexed="10"/>
            <rFont val="Tahoma"/>
            <family val="2"/>
          </rPr>
          <t>Freizeit, Schönheit, Vergnügen</t>
        </r>
      </text>
    </comment>
    <comment ref="C21" authorId="0">
      <text>
        <r>
          <rPr>
            <b/>
            <sz val="10"/>
            <color indexed="10"/>
            <rFont val="Tahoma"/>
            <family val="2"/>
          </rPr>
          <t>Freizeit, Schönheit, Vergnügen</t>
        </r>
      </text>
    </comment>
    <comment ref="C22" authorId="0">
      <text>
        <r>
          <rPr>
            <b/>
            <sz val="10"/>
            <color indexed="10"/>
            <rFont val="Tahoma"/>
            <family val="2"/>
          </rPr>
          <t>Freizeit, Schönheit, Vergnügen</t>
        </r>
      </text>
    </comment>
    <comment ref="C23" authorId="0">
      <text>
        <r>
          <rPr>
            <b/>
            <sz val="10"/>
            <color indexed="10"/>
            <rFont val="Tahoma"/>
            <family val="2"/>
          </rPr>
          <t>Freizeit, Schönheit, Vergnügen</t>
        </r>
      </text>
    </comment>
    <comment ref="C24" authorId="0">
      <text>
        <r>
          <rPr>
            <b/>
            <sz val="10"/>
            <color indexed="10"/>
            <rFont val="Tahoma"/>
            <family val="2"/>
          </rPr>
          <t>Freizeit, Schönheit, Vergnügen</t>
        </r>
      </text>
    </comment>
    <comment ref="C25" authorId="0">
      <text>
        <r>
          <rPr>
            <b/>
            <sz val="10"/>
            <color indexed="10"/>
            <rFont val="Tahoma"/>
            <family val="2"/>
          </rPr>
          <t>Freizeit, Schönheit, Vergnügen</t>
        </r>
      </text>
    </comment>
    <comment ref="C26" authorId="0">
      <text>
        <r>
          <rPr>
            <b/>
            <sz val="10"/>
            <color indexed="10"/>
            <rFont val="Tahoma"/>
            <family val="2"/>
          </rPr>
          <t>Freizeit, Schönheit, Vergnügen</t>
        </r>
      </text>
    </comment>
    <comment ref="C27" authorId="0">
      <text>
        <r>
          <rPr>
            <b/>
            <sz val="10"/>
            <color indexed="10"/>
            <rFont val="Tahoma"/>
            <family val="2"/>
          </rPr>
          <t xml:space="preserve">Diverses
</t>
        </r>
      </text>
    </comment>
    <comment ref="C28" authorId="0">
      <text>
        <r>
          <rPr>
            <b/>
            <sz val="10"/>
            <color indexed="10"/>
            <rFont val="Tahoma"/>
            <family val="2"/>
          </rPr>
          <t xml:space="preserve">Diverses
</t>
        </r>
      </text>
    </comment>
    <comment ref="C29" authorId="0">
      <text>
        <r>
          <rPr>
            <b/>
            <sz val="10"/>
            <color indexed="10"/>
            <rFont val="Tahoma"/>
            <family val="2"/>
          </rPr>
          <t xml:space="preserve">Diverses
</t>
        </r>
      </text>
    </comment>
    <comment ref="C30" authorId="0">
      <text>
        <r>
          <rPr>
            <b/>
            <sz val="10"/>
            <color indexed="10"/>
            <rFont val="Tahoma"/>
            <family val="2"/>
          </rPr>
          <t xml:space="preserve">Diverses
</t>
        </r>
      </text>
    </comment>
    <comment ref="C31" authorId="0">
      <text>
        <r>
          <rPr>
            <b/>
            <sz val="10"/>
            <color indexed="10"/>
            <rFont val="Tahoma"/>
            <family val="2"/>
          </rPr>
          <t xml:space="preserve">Diverses
</t>
        </r>
      </text>
    </comment>
  </commentList>
</comments>
</file>

<file path=xl/comments3.xml><?xml version="1.0" encoding="utf-8"?>
<comments xmlns="http://schemas.openxmlformats.org/spreadsheetml/2006/main">
  <authors>
    <author>m.claussen</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rFont val="Tahoma"/>
            <family val="2"/>
          </rPr>
          <t xml:space="preserve">
</t>
        </r>
      </text>
    </comment>
    <comment ref="C6" authorId="0">
      <text>
        <r>
          <rPr>
            <b/>
            <sz val="10"/>
            <color indexed="10"/>
            <rFont val="Tahoma"/>
            <family val="2"/>
          </rPr>
          <t>Lebensbedarf</t>
        </r>
      </text>
    </comment>
    <comment ref="C14" authorId="0">
      <text>
        <r>
          <rPr>
            <b/>
            <sz val="10"/>
            <color indexed="10"/>
            <rFont val="Tahoma"/>
            <family val="2"/>
          </rPr>
          <t>Beruf u. Schule</t>
        </r>
      </text>
    </comment>
    <comment ref="C37" authorId="0">
      <text>
        <r>
          <rPr>
            <b/>
            <sz val="10"/>
            <color indexed="10"/>
            <rFont val="Tahoma"/>
            <family val="2"/>
          </rPr>
          <t>Angestrebter Überschuss</t>
        </r>
      </text>
    </comment>
    <comment ref="C10" authorId="0">
      <text>
        <r>
          <rPr>
            <b/>
            <sz val="10"/>
            <color indexed="10"/>
            <rFont val="Tahoma"/>
            <family val="2"/>
          </rPr>
          <t>Mobilität</t>
        </r>
      </text>
    </comment>
    <comment ref="C11" authorId="0">
      <text>
        <r>
          <rPr>
            <b/>
            <sz val="10"/>
            <color indexed="10"/>
            <rFont val="Tahoma"/>
            <family val="2"/>
          </rPr>
          <t>Mobilität</t>
        </r>
      </text>
    </comment>
    <comment ref="C12" authorId="0">
      <text>
        <r>
          <rPr>
            <b/>
            <sz val="10"/>
            <color indexed="10"/>
            <rFont val="Tahoma"/>
            <family val="2"/>
          </rPr>
          <t>Mobilität</t>
        </r>
      </text>
    </comment>
    <comment ref="C13" authorId="0">
      <text>
        <r>
          <rPr>
            <b/>
            <sz val="10"/>
            <color indexed="10"/>
            <rFont val="Tahoma"/>
            <family val="2"/>
          </rPr>
          <t>Mobilität</t>
        </r>
      </text>
    </comment>
    <comment ref="I12" authorId="0">
      <text>
        <r>
          <rPr>
            <sz val="8"/>
            <color indexed="10"/>
            <rFont val="Arial"/>
            <family val="2"/>
          </rPr>
          <t xml:space="preserve">prüfen, ob Häufigkeit stimmt, egal ob in Monaten, Wochen oder Tagen
</t>
        </r>
      </text>
    </comment>
    <comment ref="I13" authorId="0">
      <text>
        <r>
          <rPr>
            <sz val="8"/>
            <color indexed="10"/>
            <rFont val="Arial"/>
            <family val="2"/>
          </rPr>
          <t xml:space="preserve">prüfen, ob Häufigkeit stimmt, egal ob in Monaten, Wochen oder Tagen
</t>
        </r>
      </text>
    </comment>
    <comment ref="I14" authorId="0">
      <text>
        <r>
          <rPr>
            <sz val="8"/>
            <color indexed="10"/>
            <rFont val="Arial"/>
            <family val="2"/>
          </rPr>
          <t xml:space="preserve">prüfen, ob Häufigkeit stimmt, egal ob in Monaten, Wochen oder Tagen
</t>
        </r>
      </text>
    </comment>
    <comment ref="I17" authorId="0">
      <text>
        <r>
          <rPr>
            <sz val="8"/>
            <color indexed="10"/>
            <rFont val="Arial"/>
            <family val="2"/>
          </rPr>
          <t xml:space="preserve">prüfen, ob Häufigkeit stimmt, egal ob in Monaten, Wochen oder Tagen
</t>
        </r>
      </text>
    </comment>
    <comment ref="I20" authorId="0">
      <text>
        <r>
          <rPr>
            <sz val="8"/>
            <color indexed="10"/>
            <rFont val="Arial"/>
            <family val="2"/>
          </rPr>
          <t xml:space="preserve">prüfen, ob Häufigkeit stimmt, egal ob in Monaten, Wochen oder Tagen
</t>
        </r>
      </text>
    </comment>
    <comment ref="I24" authorId="0">
      <text>
        <r>
          <rPr>
            <sz val="8"/>
            <color indexed="10"/>
            <rFont val="Arial"/>
            <family val="2"/>
          </rPr>
          <t xml:space="preserve">prüfen, ob Häufigkeit stimmt, egal ob in Monaten, Wochen oder Tagen
</t>
        </r>
      </text>
    </comment>
    <comment ref="I28" authorId="0">
      <text>
        <r>
          <rPr>
            <sz val="8"/>
            <color indexed="10"/>
            <rFont val="Arial"/>
            <family val="2"/>
          </rPr>
          <t xml:space="preserve">prüfen, ob Häufigkeit stimmt, egal ob in Monaten, Wochen oder Tagen
</t>
        </r>
      </text>
    </comment>
    <comment ref="I26" authorId="0">
      <text>
        <r>
          <rPr>
            <sz val="8"/>
            <color indexed="10"/>
            <rFont val="Arial"/>
            <family val="2"/>
          </rPr>
          <t xml:space="preserve">prüfen, ob Häufigkeit stimmt, egal ob in Monaten, Wochen oder Tagen
</t>
        </r>
      </text>
    </comment>
    <comment ref="C9" authorId="0">
      <text>
        <r>
          <rPr>
            <b/>
            <sz val="10"/>
            <color indexed="10"/>
            <rFont val="Tahoma"/>
            <family val="2"/>
          </rPr>
          <t xml:space="preserve">Diverses
</t>
        </r>
      </text>
    </comment>
    <comment ref="C17" authorId="0">
      <text>
        <r>
          <rPr>
            <b/>
            <sz val="10"/>
            <color indexed="10"/>
            <rFont val="Tahoma"/>
            <family val="2"/>
          </rPr>
          <t>Freizeit, Schönheit, Vergnügen</t>
        </r>
      </text>
    </comment>
    <comment ref="C8" authorId="0">
      <text>
        <r>
          <rPr>
            <b/>
            <sz val="10"/>
            <color indexed="10"/>
            <rFont val="Tahoma"/>
            <family val="2"/>
          </rPr>
          <t>Kommunikation</t>
        </r>
      </text>
    </comment>
    <comment ref="I8" authorId="0">
      <text>
        <r>
          <rPr>
            <sz val="8"/>
            <color indexed="10"/>
            <rFont val="Arial"/>
            <family val="2"/>
          </rPr>
          <t xml:space="preserve">prüfen, ob Häufigkeit stimmt, egal ob in Monaten, Wochen oder Tagen
</t>
        </r>
      </text>
    </comment>
    <comment ref="C7" authorId="0">
      <text>
        <r>
          <rPr>
            <b/>
            <sz val="10"/>
            <color indexed="10"/>
            <rFont val="Tahoma"/>
            <family val="2"/>
          </rPr>
          <t>Kommunikation</t>
        </r>
      </text>
    </comment>
    <comment ref="I21" authorId="0">
      <text>
        <r>
          <rPr>
            <sz val="8"/>
            <color indexed="10"/>
            <rFont val="Arial"/>
            <family val="2"/>
          </rPr>
          <t xml:space="preserve">prüfen, ob Häufigkeit stimmt, egal ob in Monaten, Wochen oder Tagen
</t>
        </r>
      </text>
    </comment>
    <comment ref="C36" authorId="0">
      <text>
        <r>
          <rPr>
            <b/>
            <sz val="10"/>
            <color indexed="10"/>
            <rFont val="Tahoma"/>
            <family val="2"/>
          </rPr>
          <t>Angestrebter Überschuss</t>
        </r>
      </text>
    </comment>
    <comment ref="C35" authorId="0">
      <text>
        <r>
          <rPr>
            <b/>
            <sz val="10"/>
            <color indexed="10"/>
            <rFont val="Tahoma"/>
            <family val="2"/>
          </rPr>
          <t>Angestrebter Überschuss</t>
        </r>
      </text>
    </comment>
    <comment ref="I25" authorId="0">
      <text>
        <r>
          <rPr>
            <sz val="8"/>
            <color indexed="10"/>
            <rFont val="Arial"/>
            <family val="2"/>
          </rPr>
          <t xml:space="preserve">prüfen, ob Häufigkeit stimmt, egal ob in Monaten, Wochen oder Tagen
</t>
        </r>
      </text>
    </comment>
    <comment ref="I27" authorId="0">
      <text>
        <r>
          <rPr>
            <sz val="8"/>
            <color indexed="10"/>
            <rFont val="Arial"/>
            <family val="2"/>
          </rPr>
          <t xml:space="preserve">prüfen, ob Häufigkeit stimmt, egal ob in Monaten, Wochen oder Tagen
</t>
        </r>
      </text>
    </comment>
    <comment ref="C15" authorId="0">
      <text>
        <r>
          <rPr>
            <b/>
            <sz val="10"/>
            <color indexed="10"/>
            <rFont val="Tahoma"/>
            <family val="2"/>
          </rPr>
          <t>Beruf u. Schule</t>
        </r>
      </text>
    </comment>
    <comment ref="C16" authorId="0">
      <text>
        <r>
          <rPr>
            <b/>
            <sz val="10"/>
            <color indexed="10"/>
            <rFont val="Tahoma"/>
            <family val="2"/>
          </rPr>
          <t>Beruf u. Schule</t>
        </r>
      </text>
    </comment>
    <comment ref="C18" authorId="0">
      <text>
        <r>
          <rPr>
            <b/>
            <sz val="10"/>
            <color indexed="10"/>
            <rFont val="Tahoma"/>
            <family val="2"/>
          </rPr>
          <t>Freizeit, Schönheit, Vergnügen</t>
        </r>
      </text>
    </comment>
    <comment ref="C19" authorId="0">
      <text>
        <r>
          <rPr>
            <b/>
            <sz val="10"/>
            <color indexed="10"/>
            <rFont val="Tahoma"/>
            <family val="2"/>
          </rPr>
          <t>Freizeit, Schönheit, Vergnügen</t>
        </r>
      </text>
    </comment>
    <comment ref="C20" authorId="0">
      <text>
        <r>
          <rPr>
            <b/>
            <sz val="10"/>
            <color indexed="10"/>
            <rFont val="Tahoma"/>
            <family val="2"/>
          </rPr>
          <t>Freizeit, Schönheit, Vergnügen</t>
        </r>
      </text>
    </comment>
    <comment ref="C21" authorId="0">
      <text>
        <r>
          <rPr>
            <b/>
            <sz val="10"/>
            <color indexed="10"/>
            <rFont val="Tahoma"/>
            <family val="2"/>
          </rPr>
          <t>Freizeit, Schönheit, Vergnügen</t>
        </r>
      </text>
    </comment>
    <comment ref="C22" authorId="0">
      <text>
        <r>
          <rPr>
            <b/>
            <sz val="10"/>
            <color indexed="10"/>
            <rFont val="Tahoma"/>
            <family val="2"/>
          </rPr>
          <t>Freizeit, Schönheit, Vergnügen</t>
        </r>
      </text>
    </comment>
    <comment ref="C23" authorId="0">
      <text>
        <r>
          <rPr>
            <b/>
            <sz val="10"/>
            <color indexed="10"/>
            <rFont val="Tahoma"/>
            <family val="2"/>
          </rPr>
          <t>Freizeit, Schönheit, Vergnügen</t>
        </r>
      </text>
    </comment>
    <comment ref="C24" authorId="0">
      <text>
        <r>
          <rPr>
            <b/>
            <sz val="10"/>
            <color indexed="10"/>
            <rFont val="Tahoma"/>
            <family val="2"/>
          </rPr>
          <t>Freizeit, Schönheit, Vergnügen</t>
        </r>
      </text>
    </comment>
    <comment ref="C25" authorId="0">
      <text>
        <r>
          <rPr>
            <b/>
            <sz val="10"/>
            <color indexed="10"/>
            <rFont val="Tahoma"/>
            <family val="2"/>
          </rPr>
          <t>Freizeit, Schönheit, Vergnügen</t>
        </r>
      </text>
    </comment>
    <comment ref="C26" authorId="0">
      <text>
        <r>
          <rPr>
            <b/>
            <sz val="10"/>
            <color indexed="10"/>
            <rFont val="Tahoma"/>
            <family val="2"/>
          </rPr>
          <t>Freizeit, Schönheit, Vergnügen</t>
        </r>
      </text>
    </comment>
    <comment ref="C27" authorId="0">
      <text>
        <r>
          <rPr>
            <b/>
            <sz val="10"/>
            <color indexed="10"/>
            <rFont val="Tahoma"/>
            <family val="2"/>
          </rPr>
          <t xml:space="preserve">Diverses
</t>
        </r>
      </text>
    </comment>
    <comment ref="C28" authorId="0">
      <text>
        <r>
          <rPr>
            <b/>
            <sz val="10"/>
            <color indexed="10"/>
            <rFont val="Tahoma"/>
            <family val="2"/>
          </rPr>
          <t xml:space="preserve">Diverses
</t>
        </r>
      </text>
    </comment>
    <comment ref="C29" authorId="0">
      <text>
        <r>
          <rPr>
            <b/>
            <sz val="10"/>
            <color indexed="10"/>
            <rFont val="Tahoma"/>
            <family val="2"/>
          </rPr>
          <t xml:space="preserve">Diverses
</t>
        </r>
      </text>
    </comment>
    <comment ref="C30" authorId="0">
      <text>
        <r>
          <rPr>
            <b/>
            <sz val="10"/>
            <color indexed="10"/>
            <rFont val="Tahoma"/>
            <family val="2"/>
          </rPr>
          <t xml:space="preserve">Diverses
</t>
        </r>
      </text>
    </comment>
    <comment ref="C31" authorId="0">
      <text>
        <r>
          <rPr>
            <b/>
            <sz val="10"/>
            <color indexed="10"/>
            <rFont val="Tahoma"/>
            <family val="2"/>
          </rPr>
          <t xml:space="preserve">Diverses
</t>
        </r>
      </text>
    </comment>
  </commentList>
</comments>
</file>

<file path=xl/comments4.xml><?xml version="1.0" encoding="utf-8"?>
<comments xmlns="http://schemas.openxmlformats.org/spreadsheetml/2006/main">
  <authors>
    <author>m.claussen</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rFont val="Tahoma"/>
            <family val="2"/>
          </rPr>
          <t xml:space="preserve">
</t>
        </r>
      </text>
    </comment>
    <comment ref="C31" authorId="0">
      <text>
        <r>
          <rPr>
            <b/>
            <sz val="10"/>
            <color indexed="10"/>
            <rFont val="Tahoma"/>
            <family val="2"/>
          </rPr>
          <t>Angestrebter Überschuss</t>
        </r>
      </text>
    </comment>
    <comment ref="C30" authorId="0">
      <text>
        <r>
          <rPr>
            <b/>
            <sz val="10"/>
            <color indexed="10"/>
            <rFont val="Tahoma"/>
            <family val="2"/>
          </rPr>
          <t>Angestrebter Überschuss</t>
        </r>
      </text>
    </comment>
    <comment ref="C29" authorId="0">
      <text>
        <r>
          <rPr>
            <b/>
            <sz val="10"/>
            <color indexed="10"/>
            <rFont val="Tahoma"/>
            <family val="2"/>
          </rPr>
          <t>Angestrebter Überschuss</t>
        </r>
      </text>
    </comment>
    <comment ref="C6" authorId="0">
      <text>
        <r>
          <rPr>
            <b/>
            <sz val="10"/>
            <color indexed="10"/>
            <rFont val="Tahoma"/>
            <family val="2"/>
          </rPr>
          <t>Lebensbedarf</t>
        </r>
      </text>
    </comment>
    <comment ref="C7" authorId="0">
      <text>
        <r>
          <rPr>
            <b/>
            <sz val="10"/>
            <color indexed="10"/>
            <rFont val="Tahoma"/>
            <family val="2"/>
          </rPr>
          <t>Kommunikation</t>
        </r>
      </text>
    </comment>
    <comment ref="C8" authorId="0">
      <text>
        <r>
          <rPr>
            <b/>
            <sz val="10"/>
            <color indexed="10"/>
            <rFont val="Tahoma"/>
            <family val="2"/>
          </rPr>
          <t>Mobilität</t>
        </r>
      </text>
    </comment>
    <comment ref="C9" authorId="0">
      <text>
        <r>
          <rPr>
            <b/>
            <sz val="10"/>
            <color indexed="10"/>
            <rFont val="Tahoma"/>
            <family val="2"/>
          </rPr>
          <t>Mobilität</t>
        </r>
      </text>
    </comment>
    <comment ref="I9" authorId="0">
      <text>
        <r>
          <rPr>
            <sz val="8"/>
            <color indexed="10"/>
            <rFont val="Arial"/>
            <family val="2"/>
          </rPr>
          <t xml:space="preserve">prüfen, ob Häufigkeit stimmt, egal ob in Monaten, Wochen oder Tagen
</t>
        </r>
      </text>
    </comment>
    <comment ref="C10" authorId="0">
      <text>
        <r>
          <rPr>
            <b/>
            <sz val="10"/>
            <color indexed="10"/>
            <rFont val="Tahoma"/>
            <family val="2"/>
          </rPr>
          <t>Mobilität</t>
        </r>
      </text>
    </comment>
    <comment ref="I10" authorId="0">
      <text>
        <r>
          <rPr>
            <sz val="8"/>
            <color indexed="10"/>
            <rFont val="Arial"/>
            <family val="2"/>
          </rPr>
          <t xml:space="preserve">prüfen, ob Häufigkeit stimmt, egal ob in Monaten, Wochen oder Tagen
</t>
        </r>
      </text>
    </comment>
    <comment ref="C11" authorId="0">
      <text>
        <r>
          <rPr>
            <b/>
            <sz val="10"/>
            <color indexed="10"/>
            <rFont val="Tahoma"/>
            <family val="2"/>
          </rPr>
          <t>Beruf u. Schule</t>
        </r>
      </text>
    </comment>
    <comment ref="I11" authorId="0">
      <text>
        <r>
          <rPr>
            <sz val="8"/>
            <color indexed="10"/>
            <rFont val="Arial"/>
            <family val="2"/>
          </rPr>
          <t xml:space="preserve">prüfen, ob Häufigkeit stimmt, egal ob in Monaten, Wochen oder Tagen
</t>
        </r>
      </text>
    </comment>
    <comment ref="C12" authorId="0">
      <text>
        <r>
          <rPr>
            <b/>
            <sz val="10"/>
            <color indexed="10"/>
            <rFont val="Tahoma"/>
            <family val="2"/>
          </rPr>
          <t>Beruf u. Schule</t>
        </r>
      </text>
    </comment>
    <comment ref="I12" authorId="0">
      <text>
        <r>
          <rPr>
            <sz val="8"/>
            <color indexed="10"/>
            <rFont val="Arial"/>
            <family val="2"/>
          </rPr>
          <t xml:space="preserve">prüfen, ob Häufigkeit stimmt, egal ob in Monaten, Wochen oder Tagen
</t>
        </r>
      </text>
    </comment>
    <comment ref="C13" authorId="0">
      <text>
        <r>
          <rPr>
            <b/>
            <sz val="10"/>
            <color indexed="10"/>
            <rFont val="Tahoma"/>
            <family val="2"/>
          </rPr>
          <t>Beruf u. Schule</t>
        </r>
      </text>
    </comment>
    <comment ref="C14" authorId="0">
      <text>
        <r>
          <rPr>
            <b/>
            <sz val="10"/>
            <color indexed="10"/>
            <rFont val="Tahoma"/>
            <family val="2"/>
          </rPr>
          <t>Beruf u. Schule</t>
        </r>
      </text>
    </comment>
    <comment ref="C15" authorId="0">
      <text>
        <r>
          <rPr>
            <b/>
            <sz val="10"/>
            <color indexed="10"/>
            <rFont val="Tahoma"/>
            <family val="2"/>
          </rPr>
          <t>Freizeit, Schönheit, Vergnügen</t>
        </r>
      </text>
    </comment>
    <comment ref="I15" authorId="0">
      <text>
        <r>
          <rPr>
            <sz val="8"/>
            <color indexed="10"/>
            <rFont val="Arial"/>
            <family val="2"/>
          </rPr>
          <t xml:space="preserve">prüfen, ob Häufigkeit stimmt, egal ob in Monaten, Wochen oder Tagen
</t>
        </r>
      </text>
    </comment>
    <comment ref="C16" authorId="0">
      <text>
        <r>
          <rPr>
            <b/>
            <sz val="10"/>
            <color indexed="10"/>
            <rFont val="Tahoma"/>
            <family val="2"/>
          </rPr>
          <t>Freizeit, Schönheit, Vergnügen</t>
        </r>
      </text>
    </comment>
    <comment ref="C17" authorId="0">
      <text>
        <r>
          <rPr>
            <b/>
            <sz val="10"/>
            <color indexed="10"/>
            <rFont val="Tahoma"/>
            <family val="2"/>
          </rPr>
          <t>Freizeit, Schönheit, Vergnügen</t>
        </r>
      </text>
    </comment>
    <comment ref="C18" authorId="0">
      <text>
        <r>
          <rPr>
            <b/>
            <sz val="10"/>
            <color indexed="10"/>
            <rFont val="Tahoma"/>
            <family val="2"/>
          </rPr>
          <t>Freizeit, Schönheit, Vergnügen</t>
        </r>
      </text>
    </comment>
    <comment ref="I18" authorId="0">
      <text>
        <r>
          <rPr>
            <sz val="8"/>
            <color indexed="10"/>
            <rFont val="Arial"/>
            <family val="2"/>
          </rPr>
          <t xml:space="preserve">prüfen, ob Häufigkeit stimmt, egal ob in Monaten, Wochen oder Tagen
</t>
        </r>
      </text>
    </comment>
    <comment ref="C19" authorId="0">
      <text>
        <r>
          <rPr>
            <b/>
            <sz val="10"/>
            <color indexed="10"/>
            <rFont val="Tahoma"/>
            <family val="2"/>
          </rPr>
          <t>Freizeit, Schönheit, Vergnügen</t>
        </r>
      </text>
    </comment>
    <comment ref="C20" authorId="0">
      <text>
        <r>
          <rPr>
            <b/>
            <sz val="10"/>
            <color indexed="10"/>
            <rFont val="Tahoma"/>
            <family val="2"/>
          </rPr>
          <t>Freizeit, Schönheit, Vergnügen</t>
        </r>
      </text>
    </comment>
    <comment ref="C21" authorId="0">
      <text>
        <r>
          <rPr>
            <b/>
            <sz val="10"/>
            <color indexed="10"/>
            <rFont val="Tahoma"/>
            <family val="2"/>
          </rPr>
          <t>Freizeit, Schönheit, Vergnügen</t>
        </r>
      </text>
    </comment>
    <comment ref="I21" authorId="0">
      <text>
        <r>
          <rPr>
            <sz val="8"/>
            <color indexed="10"/>
            <rFont val="Arial"/>
            <family val="2"/>
          </rPr>
          <t xml:space="preserve">prüfen, ob Häufigkeit stimmt, egal ob in Monaten, Wochen oder Tagen
</t>
        </r>
      </text>
    </comment>
    <comment ref="C22" authorId="0">
      <text>
        <r>
          <rPr>
            <b/>
            <sz val="10"/>
            <color indexed="10"/>
            <rFont val="Tahoma"/>
            <family val="2"/>
          </rPr>
          <t>Freizeit, Schönheit, Vergnügen</t>
        </r>
      </text>
    </comment>
    <comment ref="I22" authorId="0">
      <text>
        <r>
          <rPr>
            <sz val="8"/>
            <color indexed="10"/>
            <rFont val="Arial"/>
            <family val="2"/>
          </rPr>
          <t xml:space="preserve">prüfen, ob Häufigkeit stimmt, egal ob in Monaten, Wochen oder Tagen
</t>
        </r>
      </text>
    </comment>
    <comment ref="C23" authorId="0">
      <text>
        <r>
          <rPr>
            <b/>
            <sz val="10"/>
            <color indexed="10"/>
            <rFont val="Tahoma"/>
            <family val="2"/>
          </rPr>
          <t>Freizeit, Schönheit, Vergnügen</t>
        </r>
      </text>
    </comment>
    <comment ref="I23" authorId="0">
      <text>
        <r>
          <rPr>
            <sz val="8"/>
            <color indexed="10"/>
            <rFont val="Arial"/>
            <family val="2"/>
          </rPr>
          <t xml:space="preserve">prüfen, ob Häufigkeit stimmt, egal ob in Monaten, Wochen oder Tagen
</t>
        </r>
      </text>
    </comment>
    <comment ref="C24" authorId="0">
      <text>
        <r>
          <rPr>
            <b/>
            <sz val="10"/>
            <color indexed="10"/>
            <rFont val="Tahoma"/>
            <family val="2"/>
          </rPr>
          <t xml:space="preserve">Diverses
</t>
        </r>
      </text>
    </comment>
    <comment ref="I24" authorId="0">
      <text>
        <r>
          <rPr>
            <sz val="8"/>
            <color indexed="10"/>
            <rFont val="Arial"/>
            <family val="2"/>
          </rPr>
          <t xml:space="preserve">prüfen, ob Häufigkeit stimmt, egal ob in Monaten, Wochen oder Tagen
</t>
        </r>
      </text>
    </comment>
    <comment ref="C25" authorId="0">
      <text>
        <r>
          <rPr>
            <b/>
            <sz val="10"/>
            <color indexed="10"/>
            <rFont val="Tahoma"/>
            <family val="2"/>
          </rPr>
          <t xml:space="preserve">Diverses
</t>
        </r>
      </text>
    </comment>
  </commentList>
</comments>
</file>

<file path=xl/comments5.xml><?xml version="1.0" encoding="utf-8"?>
<comments xmlns="http://schemas.openxmlformats.org/spreadsheetml/2006/main">
  <authors>
    <author>m.claussen</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rFont val="Tahoma"/>
            <family val="2"/>
          </rPr>
          <t xml:space="preserve">
</t>
        </r>
      </text>
    </comment>
    <comment ref="C6" authorId="0">
      <text>
        <r>
          <rPr>
            <b/>
            <sz val="10"/>
            <color indexed="10"/>
            <rFont val="Tahoma"/>
            <family val="2"/>
          </rPr>
          <t>Gesundheit</t>
        </r>
      </text>
    </comment>
    <comment ref="C7" authorId="0">
      <text>
        <r>
          <rPr>
            <b/>
            <sz val="10"/>
            <color indexed="10"/>
            <rFont val="Tahoma"/>
            <family val="2"/>
          </rPr>
          <t>Gesundheit</t>
        </r>
      </text>
    </comment>
    <comment ref="C8" authorId="0">
      <text>
        <r>
          <rPr>
            <b/>
            <sz val="10"/>
            <color indexed="10"/>
            <rFont val="Tahoma"/>
            <family val="2"/>
          </rPr>
          <t>Gesundheit</t>
        </r>
      </text>
    </comment>
    <comment ref="C9" authorId="0">
      <text>
        <r>
          <rPr>
            <b/>
            <sz val="10"/>
            <color indexed="10"/>
            <rFont val="Tahoma"/>
            <family val="2"/>
          </rPr>
          <t>Gesundheit</t>
        </r>
      </text>
    </comment>
    <comment ref="C10" authorId="0">
      <text>
        <r>
          <rPr>
            <b/>
            <sz val="10"/>
            <color indexed="10"/>
            <rFont val="Tahoma"/>
            <family val="2"/>
          </rPr>
          <t>Gesundheit</t>
        </r>
      </text>
    </comment>
    <comment ref="C11" authorId="0">
      <text>
        <r>
          <rPr>
            <b/>
            <sz val="10"/>
            <color indexed="10"/>
            <rFont val="Tahoma"/>
            <family val="2"/>
          </rPr>
          <t>Gesundheit</t>
        </r>
      </text>
    </comment>
    <comment ref="C12" authorId="0">
      <text>
        <r>
          <rPr>
            <b/>
            <sz val="10"/>
            <color indexed="10"/>
            <rFont val="Tahoma"/>
            <family val="2"/>
          </rPr>
          <t>Gesundheit</t>
        </r>
      </text>
    </comment>
    <comment ref="C13" authorId="0">
      <text>
        <r>
          <rPr>
            <b/>
            <sz val="10"/>
            <color indexed="10"/>
            <rFont val="Tahoma"/>
            <family val="2"/>
          </rPr>
          <t>Gesundheit</t>
        </r>
      </text>
    </comment>
    <comment ref="C14" authorId="0">
      <text>
        <r>
          <rPr>
            <b/>
            <sz val="10"/>
            <color indexed="10"/>
            <rFont val="Tahoma"/>
            <family val="2"/>
          </rPr>
          <t>Gesundheit</t>
        </r>
      </text>
    </comment>
    <comment ref="C15" authorId="0">
      <text>
        <r>
          <rPr>
            <b/>
            <sz val="10"/>
            <color indexed="10"/>
            <rFont val="Tahoma"/>
            <family val="2"/>
          </rPr>
          <t>Gesundheit</t>
        </r>
      </text>
    </comment>
    <comment ref="C16" authorId="0">
      <text>
        <r>
          <rPr>
            <b/>
            <sz val="10"/>
            <color indexed="10"/>
            <rFont val="Tahoma"/>
            <family val="2"/>
          </rPr>
          <t>Gesundheit</t>
        </r>
      </text>
    </comment>
    <comment ref="C17" authorId="0">
      <text>
        <r>
          <rPr>
            <b/>
            <sz val="10"/>
            <color indexed="10"/>
            <rFont val="Tahoma"/>
            <family val="2"/>
          </rPr>
          <t>Gesundheit</t>
        </r>
      </text>
    </comment>
    <comment ref="C18" authorId="0">
      <text>
        <r>
          <rPr>
            <b/>
            <sz val="10"/>
            <color indexed="10"/>
            <rFont val="Tahoma"/>
            <family val="2"/>
          </rPr>
          <t>Gesundheit</t>
        </r>
      </text>
    </comment>
    <comment ref="C19" authorId="0">
      <text>
        <r>
          <rPr>
            <b/>
            <sz val="10"/>
            <color indexed="10"/>
            <rFont val="Tahoma"/>
            <family val="2"/>
          </rPr>
          <t>Gesundheit</t>
        </r>
      </text>
    </comment>
  </commentList>
</comments>
</file>

<file path=xl/comments6.xml><?xml version="1.0" encoding="utf-8"?>
<comments xmlns="http://schemas.openxmlformats.org/spreadsheetml/2006/main">
  <authors>
    <author>m.claussen</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rFont val="Tahoma"/>
            <family val="2"/>
          </rPr>
          <t xml:space="preserve">
</t>
        </r>
      </text>
    </comment>
    <comment ref="C6" authorId="0">
      <text>
        <r>
          <rPr>
            <b/>
            <sz val="10"/>
            <color indexed="10"/>
            <rFont val="Tahoma"/>
            <family val="2"/>
          </rPr>
          <t>Wohnen</t>
        </r>
      </text>
    </comment>
    <comment ref="C7" authorId="0">
      <text>
        <r>
          <rPr>
            <b/>
            <sz val="10"/>
            <color indexed="10"/>
            <rFont val="Tahoma"/>
            <family val="2"/>
          </rPr>
          <t>Wohnen</t>
        </r>
      </text>
    </comment>
    <comment ref="C8" authorId="0">
      <text>
        <r>
          <rPr>
            <b/>
            <sz val="10"/>
            <color indexed="10"/>
            <rFont val="Tahoma"/>
            <family val="2"/>
          </rPr>
          <t>Wohnen</t>
        </r>
      </text>
    </comment>
    <comment ref="C9" authorId="0">
      <text>
        <r>
          <rPr>
            <b/>
            <sz val="10"/>
            <color indexed="10"/>
            <rFont val="Tahoma"/>
            <family val="2"/>
          </rPr>
          <t>Wohnen</t>
        </r>
      </text>
    </comment>
    <comment ref="C10" authorId="0">
      <text>
        <r>
          <rPr>
            <b/>
            <sz val="10"/>
            <color indexed="10"/>
            <rFont val="Tahoma"/>
            <family val="2"/>
          </rPr>
          <t>Wohnen</t>
        </r>
      </text>
    </comment>
    <comment ref="C11" authorId="0">
      <text>
        <r>
          <rPr>
            <b/>
            <sz val="10"/>
            <color indexed="10"/>
            <rFont val="Tahoma"/>
            <family val="2"/>
          </rPr>
          <t>Wohnen</t>
        </r>
      </text>
    </comment>
    <comment ref="C12" authorId="0">
      <text>
        <r>
          <rPr>
            <b/>
            <sz val="10"/>
            <color indexed="10"/>
            <rFont val="Tahoma"/>
            <family val="2"/>
          </rPr>
          <t>Wohnen</t>
        </r>
      </text>
    </comment>
    <comment ref="C13" authorId="0">
      <text>
        <r>
          <rPr>
            <b/>
            <sz val="10"/>
            <color indexed="10"/>
            <rFont val="Tahoma"/>
            <family val="2"/>
          </rPr>
          <t>Wohnen</t>
        </r>
      </text>
    </comment>
    <comment ref="C14" authorId="0">
      <text>
        <r>
          <rPr>
            <b/>
            <sz val="10"/>
            <color indexed="10"/>
            <rFont val="Tahoma"/>
            <family val="2"/>
          </rPr>
          <t>Wohnen</t>
        </r>
      </text>
    </comment>
    <comment ref="C15" authorId="0">
      <text>
        <r>
          <rPr>
            <b/>
            <sz val="10"/>
            <color indexed="10"/>
            <rFont val="Tahoma"/>
            <family val="2"/>
          </rPr>
          <t>Wohnen</t>
        </r>
      </text>
    </comment>
    <comment ref="C16" authorId="0">
      <text>
        <r>
          <rPr>
            <b/>
            <sz val="10"/>
            <color indexed="10"/>
            <rFont val="Tahoma"/>
            <family val="2"/>
          </rPr>
          <t>Wohnen</t>
        </r>
      </text>
    </comment>
    <comment ref="C17" authorId="0">
      <text>
        <r>
          <rPr>
            <b/>
            <sz val="10"/>
            <color indexed="10"/>
            <rFont val="Tahoma"/>
            <family val="2"/>
          </rPr>
          <t>Wohnen</t>
        </r>
      </text>
    </comment>
    <comment ref="C18" authorId="0">
      <text>
        <r>
          <rPr>
            <b/>
            <sz val="10"/>
            <color indexed="10"/>
            <rFont val="Tahoma"/>
            <family val="2"/>
          </rPr>
          <t>Wohnen</t>
        </r>
      </text>
    </comment>
    <comment ref="C19" authorId="0">
      <text>
        <r>
          <rPr>
            <b/>
            <sz val="10"/>
            <color indexed="10"/>
            <rFont val="Tahoma"/>
            <family val="2"/>
          </rPr>
          <t>Wohnen</t>
        </r>
      </text>
    </comment>
    <comment ref="C20" authorId="0">
      <text>
        <r>
          <rPr>
            <b/>
            <sz val="10"/>
            <color indexed="10"/>
            <rFont val="Tahoma"/>
            <family val="2"/>
          </rPr>
          <t>Wohnen</t>
        </r>
      </text>
    </comment>
    <comment ref="C21" authorId="0">
      <text>
        <r>
          <rPr>
            <b/>
            <sz val="10"/>
            <color indexed="10"/>
            <rFont val="Tahoma"/>
            <family val="2"/>
          </rPr>
          <t>Wohnen</t>
        </r>
      </text>
    </comment>
    <comment ref="C22" authorId="0">
      <text>
        <r>
          <rPr>
            <b/>
            <sz val="10"/>
            <color indexed="10"/>
            <rFont val="Tahoma"/>
            <family val="2"/>
          </rPr>
          <t>Wohnen</t>
        </r>
      </text>
    </comment>
  </commentList>
</comments>
</file>

<file path=xl/comments7.xml><?xml version="1.0" encoding="utf-8"?>
<comments xmlns="http://schemas.openxmlformats.org/spreadsheetml/2006/main">
  <authors>
    <author>m.claussen</author>
  </authors>
  <commentList>
    <comment ref="C5" authorId="0">
      <text>
        <r>
          <rPr>
            <sz val="8"/>
            <color indexed="10"/>
            <rFont val="Tahoma"/>
            <family val="2"/>
          </rPr>
          <t>wenn Sie mehr Ausgabenzeilen brauchen, dann heben Sie den Schutz auf: Extras/Schutz/Blattschutz aufheben/ dann markieren Sie die ganze Zeile und kopieren die Zeile mit allen Formeln mit der Funktion Ctrl.+</t>
        </r>
        <r>
          <rPr>
            <sz val="8"/>
            <rFont val="Tahoma"/>
            <family val="2"/>
          </rPr>
          <t xml:space="preserve">
</t>
        </r>
      </text>
    </comment>
    <comment ref="C6" authorId="0">
      <text>
        <r>
          <rPr>
            <b/>
            <sz val="10"/>
            <color indexed="10"/>
            <rFont val="Tahoma"/>
            <family val="2"/>
          </rPr>
          <t>Mobilität</t>
        </r>
      </text>
    </comment>
    <comment ref="C7" authorId="0">
      <text>
        <r>
          <rPr>
            <b/>
            <sz val="10"/>
            <color indexed="10"/>
            <rFont val="Tahoma"/>
            <family val="2"/>
          </rPr>
          <t>Mobilität</t>
        </r>
      </text>
    </comment>
    <comment ref="C8" authorId="0">
      <text>
        <r>
          <rPr>
            <b/>
            <sz val="10"/>
            <color indexed="10"/>
            <rFont val="Tahoma"/>
            <family val="2"/>
          </rPr>
          <t>Mobilität</t>
        </r>
      </text>
    </comment>
    <comment ref="C9" authorId="0">
      <text>
        <r>
          <rPr>
            <b/>
            <sz val="10"/>
            <color indexed="10"/>
            <rFont val="Tahoma"/>
            <family val="2"/>
          </rPr>
          <t>Mobilität</t>
        </r>
      </text>
    </comment>
    <comment ref="C10" authorId="0">
      <text>
        <r>
          <rPr>
            <b/>
            <sz val="10"/>
            <color indexed="10"/>
            <rFont val="Tahoma"/>
            <family val="2"/>
          </rPr>
          <t>Mobilität</t>
        </r>
      </text>
    </comment>
    <comment ref="C11" authorId="0">
      <text>
        <r>
          <rPr>
            <b/>
            <sz val="10"/>
            <color indexed="10"/>
            <rFont val="Tahoma"/>
            <family val="2"/>
          </rPr>
          <t>Mobilität</t>
        </r>
      </text>
    </comment>
    <comment ref="C12" authorId="0">
      <text>
        <r>
          <rPr>
            <b/>
            <sz val="10"/>
            <color indexed="10"/>
            <rFont val="Tahoma"/>
            <family val="2"/>
          </rPr>
          <t>Mobilität</t>
        </r>
      </text>
    </comment>
    <comment ref="C13" authorId="0">
      <text>
        <r>
          <rPr>
            <b/>
            <sz val="10"/>
            <color indexed="10"/>
            <rFont val="Tahoma"/>
            <family val="2"/>
          </rPr>
          <t>Mobilität</t>
        </r>
      </text>
    </comment>
    <comment ref="C14" authorId="0">
      <text>
        <r>
          <rPr>
            <b/>
            <sz val="10"/>
            <color indexed="10"/>
            <rFont val="Tahoma"/>
            <family val="2"/>
          </rPr>
          <t>Mobilität</t>
        </r>
      </text>
    </comment>
    <comment ref="C15" authorId="0">
      <text>
        <r>
          <rPr>
            <b/>
            <sz val="10"/>
            <color indexed="10"/>
            <rFont val="Tahoma"/>
            <family val="2"/>
          </rPr>
          <t>Mobilität</t>
        </r>
      </text>
    </comment>
    <comment ref="C16" authorId="0">
      <text>
        <r>
          <rPr>
            <b/>
            <sz val="10"/>
            <color indexed="10"/>
            <rFont val="Tahoma"/>
            <family val="2"/>
          </rPr>
          <t>Mobilität</t>
        </r>
      </text>
    </comment>
    <comment ref="C17" authorId="0">
      <text>
        <r>
          <rPr>
            <b/>
            <sz val="10"/>
            <color indexed="10"/>
            <rFont val="Tahoma"/>
            <family val="2"/>
          </rPr>
          <t>Mobilität</t>
        </r>
      </text>
    </comment>
    <comment ref="C18" authorId="0">
      <text>
        <r>
          <rPr>
            <b/>
            <sz val="10"/>
            <color indexed="10"/>
            <rFont val="Tahoma"/>
            <family val="2"/>
          </rPr>
          <t>Mobilität</t>
        </r>
      </text>
    </comment>
    <comment ref="C19" authorId="0">
      <text>
        <r>
          <rPr>
            <b/>
            <sz val="10"/>
            <color indexed="10"/>
            <rFont val="Tahoma"/>
            <family val="2"/>
          </rPr>
          <t>Mobilität</t>
        </r>
      </text>
    </comment>
    <comment ref="C20" authorId="0">
      <text>
        <r>
          <rPr>
            <b/>
            <sz val="10"/>
            <color indexed="10"/>
            <rFont val="Tahoma"/>
            <family val="2"/>
          </rPr>
          <t>Mobilität</t>
        </r>
      </text>
    </comment>
    <comment ref="C21" authorId="0">
      <text>
        <r>
          <rPr>
            <b/>
            <sz val="10"/>
            <color indexed="10"/>
            <rFont val="Tahoma"/>
            <family val="2"/>
          </rPr>
          <t>Mobilität</t>
        </r>
      </text>
    </comment>
  </commentList>
</comments>
</file>

<file path=xl/sharedStrings.xml><?xml version="1.0" encoding="utf-8"?>
<sst xmlns="http://schemas.openxmlformats.org/spreadsheetml/2006/main" count="596" uniqueCount="196">
  <si>
    <t>Einkommen</t>
  </si>
  <si>
    <t>Betrag 
pro Monat</t>
  </si>
  <si>
    <t>Betrag 
pro Jahr</t>
  </si>
  <si>
    <t>Unterhaltsbeiträge / Alimente</t>
  </si>
  <si>
    <t>Haustier: Futter, Tierarzt</t>
  </si>
  <si>
    <t>Elektrizität, Gas</t>
  </si>
  <si>
    <t>Saldo
pro Monat</t>
  </si>
  <si>
    <t>Total Einnahmen inkl. 13. Monatslohn</t>
  </si>
  <si>
    <t>Total Ausgaben</t>
  </si>
  <si>
    <r>
      <t>Total</t>
    </r>
    <r>
      <rPr>
        <sz val="13.5"/>
        <rFont val="Arial Narrow"/>
        <family val="2"/>
      </rPr>
      <t xml:space="preserve"> 'Einkommen'</t>
    </r>
  </si>
  <si>
    <t>Berufsbedingte auswärtige Verpflegung</t>
  </si>
  <si>
    <t>Kleider, Schuhe</t>
  </si>
  <si>
    <t>Coiffeur</t>
  </si>
  <si>
    <t xml:space="preserve">Billette für Kino Konzert Fussball Theater </t>
  </si>
  <si>
    <t>Schulmaterial, beruflich bedingte Anschaffungen</t>
  </si>
  <si>
    <t>Shopping (CD's, Zeitschriften, kleine Anschaffungen)</t>
  </si>
  <si>
    <r>
      <t>Saldo</t>
    </r>
    <r>
      <rPr>
        <sz val="14"/>
        <rFont val="Arial Narrow"/>
        <family val="2"/>
      </rPr>
      <t xml:space="preserve"> jährlich</t>
    </r>
  </si>
  <si>
    <t>Steuern, monatliche Akontozahlungen Kanton</t>
  </si>
  <si>
    <t>Steuern, monatliche Akontozahlungen Gemeinde</t>
  </si>
  <si>
    <t>Steuern, Bund</t>
  </si>
  <si>
    <t>Telefon Mobile</t>
  </si>
  <si>
    <t>Velo- / Mofaunterhalt</t>
  </si>
  <si>
    <t>Unterhaltspflichten</t>
  </si>
  <si>
    <r>
      <t xml:space="preserve">Nebenkosten Non-Food </t>
    </r>
    <r>
      <rPr>
        <sz val="10"/>
        <rFont val="Arial Narrow"/>
        <family val="2"/>
      </rPr>
      <t>(Körperpflege, Putzmittel, Entsorgung)</t>
    </r>
  </si>
  <si>
    <t>b</t>
  </si>
  <si>
    <t>Kommentare, Empfehlungen, Ziele</t>
  </si>
  <si>
    <r>
      <t xml:space="preserve">Einnahmenüberschuss / </t>
    </r>
    <r>
      <rPr>
        <b/>
        <sz val="13.5"/>
        <color indexed="10"/>
        <rFont val="Arial Narrow"/>
        <family val="2"/>
      </rPr>
      <t>Ausgabenüberschuss</t>
    </r>
    <r>
      <rPr>
        <b/>
        <sz val="13.5"/>
        <rFont val="Arial Narrow"/>
        <family val="2"/>
      </rPr>
      <t xml:space="preserve"> (jährlich und monatlich)</t>
    </r>
  </si>
  <si>
    <t>Weitere Rechnung</t>
  </si>
  <si>
    <t>Weitere, mit Bargeld erworb. Produkt oder Dienstleist.</t>
  </si>
  <si>
    <t>Monatslohn Netto Partner/in</t>
  </si>
  <si>
    <t>Nebenverdienst, weitere Einnahmen</t>
  </si>
  <si>
    <r>
      <t xml:space="preserve">Wohnen / Mietzins </t>
    </r>
    <r>
      <rPr>
        <sz val="10"/>
        <rFont val="Arial Narrow"/>
        <family val="2"/>
      </rPr>
      <t>(oder Beitrag Jugendl. an Wohnkosten Eltern)</t>
    </r>
  </si>
  <si>
    <r>
      <t xml:space="preserve">Auto: Summe monatlich gemäss </t>
    </r>
    <r>
      <rPr>
        <sz val="13.5"/>
        <color indexed="12"/>
        <rFont val="Arial Narrow"/>
        <family val="2"/>
      </rPr>
      <t>separatem Blatt</t>
    </r>
  </si>
  <si>
    <t>Benzin</t>
  </si>
  <si>
    <t>Bussen</t>
  </si>
  <si>
    <t xml:space="preserve">Garage / Abstellplatz </t>
  </si>
  <si>
    <t>Motorfahrzeugsteuer</t>
  </si>
  <si>
    <t>Parkgebühren</t>
  </si>
  <si>
    <t>Versicherung Rechtsschutz</t>
  </si>
  <si>
    <t>Vignette</t>
  </si>
  <si>
    <t>Ausgaben</t>
  </si>
  <si>
    <t>Kaminfeger / Heizungswartung</t>
  </si>
  <si>
    <t>Betreuungskosten Kinder</t>
  </si>
  <si>
    <t>Optiker/in</t>
  </si>
  <si>
    <t>Therapie-Zusatzkosten ohne Versicherungsdeckung</t>
  </si>
  <si>
    <t>L</t>
  </si>
  <si>
    <t>W</t>
  </si>
  <si>
    <t>G</t>
  </si>
  <si>
    <t>M</t>
  </si>
  <si>
    <t>B</t>
  </si>
  <si>
    <t>K</t>
  </si>
  <si>
    <t>S</t>
  </si>
  <si>
    <t>F</t>
  </si>
  <si>
    <t>D</t>
  </si>
  <si>
    <t>Ü</t>
  </si>
  <si>
    <t>Beruf und Schule: Aus- und Weiterbildung</t>
  </si>
  <si>
    <t>Kommunikation: Telefon Fixnet</t>
  </si>
  <si>
    <t>Überschuss: Bezahlen von Schulden, monatliche Rate</t>
  </si>
  <si>
    <t>E</t>
  </si>
  <si>
    <t>AHV-Minimalbeitrag bei Nicht-Erwerbstätigen</t>
  </si>
  <si>
    <t>Zweck dieses Budgets: 
Ist-Erhebung? Soll?
Empfehlungen?</t>
  </si>
  <si>
    <t>Zahnärztliche Behandlungen</t>
  </si>
  <si>
    <t>Krankenkasse erwartete Beanspruchung von Franchisen</t>
  </si>
  <si>
    <t>Krankenkasse erwartete Selbstbehalte</t>
  </si>
  <si>
    <t>Hausrat-/Haftpflichtversicherung</t>
  </si>
  <si>
    <t>Zahnärztliche Behandlung</t>
  </si>
  <si>
    <r>
      <t xml:space="preserve">Persönliche Auslagen Partnerin gemäss </t>
    </r>
    <r>
      <rPr>
        <sz val="13.5"/>
        <color indexed="12"/>
        <rFont val="Arial Narrow"/>
        <family val="2"/>
      </rPr>
      <t>sep. Blatt</t>
    </r>
  </si>
  <si>
    <t>Elektrizität/Gas</t>
  </si>
  <si>
    <t>Heiz- und Nebenkostennachzahlung</t>
  </si>
  <si>
    <t>siehe Tabellenblatt "Partnerin"</t>
  </si>
  <si>
    <t>siehe Tabellenblatt "Partner"</t>
  </si>
  <si>
    <t>siehe Tabellenblatt "Kind"</t>
  </si>
  <si>
    <t>Krankenkasse Grundvers. KVG Mann</t>
  </si>
  <si>
    <t>Krankenkasse Zusatzvers. VVG Mann</t>
  </si>
  <si>
    <t>Krankenkasse Grundvers. KVG Frau</t>
  </si>
  <si>
    <t>Krankenkasse Zusatzvers. VVG Frau</t>
  </si>
  <si>
    <t>Krankenkasse Grundvers. KVG Kind</t>
  </si>
  <si>
    <t>Krankenkasse Zusatzvers. VVG Kind</t>
  </si>
  <si>
    <t>siehe Tabellenblatt "Auto"</t>
  </si>
  <si>
    <t>Vereins- und Verbandsbeiträge</t>
  </si>
  <si>
    <t>Kirchliche Gemeinschaft, Kirchensteuern</t>
  </si>
  <si>
    <r>
      <t xml:space="preserve">Lebensmittel, Getränke 
</t>
    </r>
    <r>
      <rPr>
        <sz val="10"/>
        <rFont val="Arial Narrow"/>
        <family val="2"/>
      </rPr>
      <t>(oder Beitrag Jugendl. an Kostgeld Eltern)</t>
    </r>
  </si>
  <si>
    <r>
      <t xml:space="preserve">Persönliche Auslagen Partner gemäss </t>
    </r>
    <r>
      <rPr>
        <sz val="13.5"/>
        <color indexed="12"/>
        <rFont val="Arial Narrow"/>
        <family val="2"/>
      </rPr>
      <t>sep. Blatt</t>
    </r>
  </si>
  <si>
    <t>Heizung</t>
  </si>
  <si>
    <t>Schullager</t>
  </si>
  <si>
    <t>Leasingrate</t>
  </si>
  <si>
    <r>
      <t xml:space="preserve">Gesundheit, Summe </t>
    </r>
    <r>
      <rPr>
        <sz val="13.5"/>
        <color indexed="12"/>
        <rFont val="Arial Narrow"/>
        <family val="2"/>
      </rPr>
      <t>(aus  Tabellenblatt "Gesundheit")</t>
    </r>
  </si>
  <si>
    <t>siehe Tabellenblatt "Gesundheit"</t>
  </si>
  <si>
    <t>***</t>
  </si>
  <si>
    <t>Abonnemente für Zeitungen, Zeitschriften u.ä.</t>
  </si>
  <si>
    <t>Internet und Kabelgebühren</t>
  </si>
  <si>
    <t>Radio- und Fernsehkonzession Billag</t>
  </si>
  <si>
    <t>Taschengeld</t>
  </si>
  <si>
    <t>Sortieren</t>
  </si>
  <si>
    <r>
      <t xml:space="preserve">Andere Genussmittel: </t>
    </r>
    <r>
      <rPr>
        <sz val="13.5"/>
        <color indexed="10"/>
        <rFont val="Arial Narrow"/>
        <family val="2"/>
      </rPr>
      <t xml:space="preserve">jeden Tag </t>
    </r>
    <r>
      <rPr>
        <sz val="13.5"/>
        <rFont val="Arial Narrow"/>
        <family val="2"/>
      </rPr>
      <t>ca. Sfr.</t>
    </r>
  </si>
  <si>
    <r>
      <t xml:space="preserve">Rauchen: </t>
    </r>
    <r>
      <rPr>
        <sz val="13.5"/>
        <color indexed="10"/>
        <rFont val="Arial Narrow"/>
        <family val="2"/>
      </rPr>
      <t xml:space="preserve">jeden Tag </t>
    </r>
    <r>
      <rPr>
        <sz val="13.5"/>
        <rFont val="Arial Narrow"/>
        <family val="2"/>
      </rPr>
      <t>ca. Sfr.</t>
    </r>
  </si>
  <si>
    <t>Häufigkeit im Jahr eintragen</t>
  </si>
  <si>
    <t>Gesundheit, Krankenkassenprämien</t>
  </si>
  <si>
    <t>Gesundheit, Krankenkasse, Franchisen</t>
  </si>
  <si>
    <t>Gesundheit, Krankenkasse, Selbstbehalte</t>
  </si>
  <si>
    <t>Ges.= Betrag hier oder in Extra-Tabellenblatt Gesundheit!</t>
  </si>
  <si>
    <t>Ges.=</t>
  </si>
  <si>
    <t>P= Betrag hier oder in Blatt Partnerin/Partner/Kind!</t>
  </si>
  <si>
    <t>P=</t>
  </si>
  <si>
    <t>wird errechnet:</t>
  </si>
  <si>
    <t xml:space="preserve">Datum dieser Budget-erstellung: </t>
  </si>
  <si>
    <t>Namen eintragen</t>
  </si>
  <si>
    <r>
      <t xml:space="preserve">Sparen </t>
    </r>
    <r>
      <rPr>
        <sz val="10"/>
        <rFont val="Arial Narrow"/>
        <family val="2"/>
      </rPr>
      <t>(Säule 3a)</t>
    </r>
  </si>
  <si>
    <r>
      <t xml:space="preserve">Monatslohn Netto  </t>
    </r>
    <r>
      <rPr>
        <sz val="11"/>
        <rFont val="Arial Narrow"/>
        <family val="2"/>
      </rPr>
      <t>(13. Monatslohn siehe unten bei Saldo)</t>
    </r>
  </si>
  <si>
    <t>Der Saldo (Einnahmen minus Ausgaben) beträgt:</t>
  </si>
  <si>
    <r>
      <t xml:space="preserve">Trinken und Essen gehen in der Freizeit </t>
    </r>
    <r>
      <rPr>
        <sz val="13.5"/>
        <color indexed="10"/>
        <rFont val="Arial Narrow"/>
        <family val="2"/>
      </rPr>
      <t>pro Woche</t>
    </r>
  </si>
  <si>
    <t>SBB Halbtax, Generalabonnement, Einzelfahrten</t>
  </si>
  <si>
    <t>Tram, Bus: monatliches Abo oder Einzelfahrten</t>
  </si>
  <si>
    <r>
      <t xml:space="preserve">Optiker/in, Fitness, </t>
    </r>
    <r>
      <rPr>
        <sz val="8"/>
        <rFont val="Arial Narrow"/>
        <family val="2"/>
      </rPr>
      <t>und weitere Kosten, soweit die KK diese nicht übernimmt</t>
    </r>
  </si>
  <si>
    <t>Geschenke (inkl. Weihnachten)</t>
  </si>
  <si>
    <t>Gäste, Einladungen</t>
  </si>
  <si>
    <t>Spenden</t>
  </si>
  <si>
    <t>a</t>
  </si>
  <si>
    <t>c</t>
  </si>
  <si>
    <t>ü</t>
  </si>
  <si>
    <t xml:space="preserve">Zweck dieses Budgets: 
Isterhebung für Einzelperson in Mehrpersonenhaushalt?
Einteilung erweitertes Taschengeld? </t>
  </si>
  <si>
    <r>
      <t xml:space="preserve">Nebenkosten Non-Food </t>
    </r>
    <r>
      <rPr>
        <sz val="10"/>
        <rFont val="Arial Narrow"/>
        <family val="2"/>
      </rPr>
      <t>Körperpflege</t>
    </r>
  </si>
  <si>
    <r>
      <t>Saldo</t>
    </r>
    <r>
      <rPr>
        <sz val="16"/>
        <rFont val="Arial Narrow"/>
        <family val="2"/>
      </rPr>
      <t xml:space="preserve"> </t>
    </r>
    <r>
      <rPr>
        <sz val="14"/>
        <rFont val="Arial Narrow"/>
        <family val="2"/>
      </rPr>
      <t>monatlich (Ausgaben)</t>
    </r>
  </si>
  <si>
    <t xml:space="preserve">Schulkosten </t>
  </si>
  <si>
    <t>Schulmaterial</t>
  </si>
  <si>
    <t>Auswärtige Verpflegung</t>
  </si>
  <si>
    <r>
      <t xml:space="preserve">Genussmittel: </t>
    </r>
    <r>
      <rPr>
        <sz val="13.5"/>
        <color indexed="10"/>
        <rFont val="Arial Narrow"/>
        <family val="2"/>
      </rPr>
      <t xml:space="preserve">jeden Tag </t>
    </r>
    <r>
      <rPr>
        <sz val="13.5"/>
        <rFont val="Arial Narrow"/>
        <family val="2"/>
      </rPr>
      <t>ca. Sfr.</t>
    </r>
  </si>
  <si>
    <r>
      <t xml:space="preserve">Ausgang </t>
    </r>
    <r>
      <rPr>
        <sz val="13.5"/>
        <color indexed="10"/>
        <rFont val="Arial Narrow"/>
        <family val="2"/>
      </rPr>
      <t>pro Woche</t>
    </r>
  </si>
  <si>
    <r>
      <t xml:space="preserve">Billette für Kino Konzert Fussball Theater </t>
    </r>
    <r>
      <rPr>
        <sz val="13.5"/>
        <color indexed="10"/>
        <rFont val="Arial Narrow"/>
        <family val="2"/>
      </rPr>
      <t>pro Woche</t>
    </r>
  </si>
  <si>
    <t xml:space="preserve">Datum dieser Budgeterstellung: </t>
  </si>
  <si>
    <t>Saldo pro Jahr</t>
  </si>
  <si>
    <t>Der Saldo der Ausgaben beträgt:</t>
  </si>
  <si>
    <r>
      <t xml:space="preserve">Persönliche Auslagen Kind(er) gemäss </t>
    </r>
    <r>
      <rPr>
        <sz val="13.5"/>
        <color indexed="12"/>
        <rFont val="Arial Narrow"/>
        <family val="2"/>
      </rPr>
      <t>sep. Blatt</t>
    </r>
  </si>
  <si>
    <t>In diesen Spalten: Franken eintragen</t>
  </si>
  <si>
    <r>
      <t xml:space="preserve">Sparen </t>
    </r>
    <r>
      <rPr>
        <sz val="10"/>
        <rFont val="Arial Narrow"/>
        <family val="2"/>
      </rPr>
      <t>(Anschaffungen, Ferien, Unvorhergesehenes...)</t>
    </r>
  </si>
  <si>
    <t>Minimalbeitrag ist Sfr. 445</t>
  </si>
  <si>
    <t>Wohnen= Betrag hier oder in Extra-Tabellenblatt Wohnen!</t>
  </si>
  <si>
    <t xml:space="preserve">Wohnen= </t>
  </si>
  <si>
    <t>Auto: Summe monatlich gemäss separ. Berechnung</t>
  </si>
  <si>
    <t>Gebäudeversicherung</t>
  </si>
  <si>
    <t>Liegenschaftssteuer</t>
  </si>
  <si>
    <t>Entsorgungskosten</t>
  </si>
  <si>
    <t>Gartenunterhalt, Gebäudereparaturen, und -unterhalt</t>
  </si>
  <si>
    <t>Wasser / Abwasser</t>
  </si>
  <si>
    <t>Diverses</t>
  </si>
  <si>
    <t>Verbandsbeitrag</t>
  </si>
  <si>
    <t>Renovations- und Erneuerungsfonds</t>
  </si>
  <si>
    <t>Baurechtszins</t>
  </si>
  <si>
    <t>Verwaltung, Buchhaltung, Revision</t>
  </si>
  <si>
    <t>1. Hypothek (üblich 66.66% der Anlagekosten)</t>
  </si>
  <si>
    <t>2. Hypothek</t>
  </si>
  <si>
    <t>Detailberechnung Wohnen</t>
  </si>
  <si>
    <r>
      <t xml:space="preserve">Versicherungsprämien </t>
    </r>
    <r>
      <rPr>
        <sz val="10"/>
        <rFont val="Arial Narrow"/>
        <family val="2"/>
      </rPr>
      <t>(Todesfall, Erwerbsunfähigkeit, Arbeitslosigkeit)</t>
    </r>
  </si>
  <si>
    <t>Detailberechnung Gesundheit</t>
  </si>
  <si>
    <t>Motorfahrzeugkontrolle</t>
  </si>
  <si>
    <t>Versicherung Motorhaftpflicht Voll- / Teilkasko</t>
  </si>
  <si>
    <t>Detailberechnung Auto</t>
  </si>
  <si>
    <r>
      <t xml:space="preserve">Total </t>
    </r>
    <r>
      <rPr>
        <sz val="13.5"/>
        <rFont val="Arial Narrow"/>
        <family val="2"/>
      </rPr>
      <t>Ausgaben</t>
    </r>
  </si>
  <si>
    <t>Reparatur- und Servicekosten inkl. Abgastest</t>
  </si>
  <si>
    <t>Teilkasko 1.2% des Katalogpreises</t>
  </si>
  <si>
    <t xml:space="preserve">Wertverminderung </t>
  </si>
  <si>
    <t>2% des Katalogpreises pro 10'000 km</t>
  </si>
  <si>
    <t>Abschreibung</t>
  </si>
  <si>
    <t>10% des Katalogpreises pro Jahr</t>
  </si>
  <si>
    <t>Neue Reifen inkl. Montage</t>
  </si>
  <si>
    <t>Fahrzeugpflege</t>
  </si>
  <si>
    <t>Verband TCS VCS ACS / ETI Schutzbrief</t>
  </si>
  <si>
    <t>Katalogpreis:</t>
  </si>
  <si>
    <t>km pro Jahr:</t>
  </si>
  <si>
    <t>Auto oder Motorbike: 
Marke, Typ, Baujahr</t>
  </si>
  <si>
    <t>Einnahmen:</t>
  </si>
  <si>
    <t>Gesamteinkommen</t>
  </si>
  <si>
    <r>
      <t>Ausgaben sortieren: a = Rechnungen,</t>
    </r>
    <r>
      <rPr>
        <sz val="10"/>
        <color indexed="10"/>
        <rFont val="Arial Narrow"/>
        <family val="2"/>
      </rPr>
      <t xml:space="preserve"> fest kalkulierbar, </t>
    </r>
    <r>
      <rPr>
        <b/>
        <sz val="10"/>
        <color indexed="10"/>
        <rFont val="Arial Narrow"/>
        <family val="2"/>
      </rPr>
      <t xml:space="preserve">oder </t>
    </r>
    <r>
      <rPr>
        <sz val="10"/>
        <color indexed="10"/>
        <rFont val="Arial Narrow"/>
        <family val="2"/>
      </rPr>
      <t xml:space="preserve">nicht sortierte Ausgaben </t>
    </r>
    <r>
      <rPr>
        <b/>
        <sz val="10"/>
        <color indexed="10"/>
        <rFont val="Arial Narrow"/>
        <family val="2"/>
      </rPr>
      <t>oder ....</t>
    </r>
  </si>
  <si>
    <r>
      <t>b = Barauslagen</t>
    </r>
    <r>
      <rPr>
        <sz val="10"/>
        <color indexed="10"/>
        <rFont val="Arial Narrow"/>
        <family val="2"/>
      </rPr>
      <t xml:space="preserve"> / Bezahlung mit Karte / variable Rechnungen / </t>
    </r>
    <r>
      <rPr>
        <b/>
        <sz val="10"/>
        <color indexed="10"/>
        <rFont val="Arial Narrow"/>
        <family val="2"/>
      </rPr>
      <t>oder ....</t>
    </r>
  </si>
  <si>
    <r>
      <t xml:space="preserve">c = Rückstellungen / </t>
    </r>
    <r>
      <rPr>
        <sz val="10"/>
        <color indexed="10"/>
        <rFont val="Arial Narrow"/>
        <family val="2"/>
      </rPr>
      <t xml:space="preserve">periodische Zahlungen / </t>
    </r>
    <r>
      <rPr>
        <b/>
        <sz val="10"/>
        <color indexed="10"/>
        <rFont val="Arial Narrow"/>
        <family val="2"/>
      </rPr>
      <t>oder</t>
    </r>
    <r>
      <rPr>
        <sz val="10"/>
        <color indexed="10"/>
        <rFont val="Arial Narrow"/>
        <family val="2"/>
      </rPr>
      <t xml:space="preserve"> anderer Sortierzweck</t>
    </r>
  </si>
  <si>
    <r>
      <t xml:space="preserve">keine weitere Bezeichnung: </t>
    </r>
    <r>
      <rPr>
        <b/>
        <sz val="10"/>
        <color indexed="10"/>
        <rFont val="Arial Narrow"/>
        <family val="2"/>
      </rPr>
      <t>Sonstiges</t>
    </r>
  </si>
  <si>
    <t>Total der monatlichen Ausgaben</t>
  </si>
  <si>
    <t>Die Sortierung kann zum Beispiel verwendet werden, um in einer Familie die Verantwortungen zu klären: a = das zahlt der Mann von seinem Konto; b = die Frau von ihrem Konto; c = Zahlungen ab Spar- und Rückstellungskonto; leer = keine Vorgabe</t>
  </si>
  <si>
    <r>
      <t xml:space="preserve">Einnahmenüberschuss / </t>
    </r>
    <r>
      <rPr>
        <b/>
        <sz val="12"/>
        <color indexed="10"/>
        <rFont val="Arial Narrow"/>
        <family val="2"/>
      </rPr>
      <t>Ausgabenüberschuss</t>
    </r>
    <r>
      <rPr>
        <b/>
        <sz val="12"/>
        <rFont val="Arial Narrow"/>
        <family val="2"/>
      </rPr>
      <t xml:space="preserve"> (monatlich)</t>
    </r>
  </si>
  <si>
    <t>Ansparen von Rückstellungen und Reserven!</t>
  </si>
  <si>
    <t>pro Monat</t>
  </si>
  <si>
    <t>Diverse Saldierungen</t>
  </si>
  <si>
    <t>Ausgaben, Bezahlen von Schulden und Sparen</t>
  </si>
  <si>
    <t>Gesamtausgaben</t>
  </si>
  <si>
    <r>
      <t xml:space="preserve">Ausgaben </t>
    </r>
    <r>
      <rPr>
        <u val="single"/>
        <sz val="10"/>
        <rFont val="Arial Narrow"/>
        <family val="2"/>
      </rPr>
      <t>ohne Zahlen von Schulden und Sparen</t>
    </r>
  </si>
  <si>
    <r>
      <t xml:space="preserve">Total </t>
    </r>
    <r>
      <rPr>
        <sz val="13.5"/>
        <rFont val="Arial Narrow"/>
        <family val="2"/>
      </rPr>
      <t>Ausgaben ohne Zahlen von Schulden und Sparen</t>
    </r>
  </si>
  <si>
    <r>
      <t xml:space="preserve">Total </t>
    </r>
    <r>
      <rPr>
        <sz val="13.5"/>
        <rFont val="Arial Narrow"/>
        <family val="2"/>
      </rPr>
      <t>Bezahlen von Schulden und Sparen</t>
    </r>
  </si>
  <si>
    <r>
      <t xml:space="preserve">Bezahlen von </t>
    </r>
    <r>
      <rPr>
        <b/>
        <sz val="10"/>
        <rFont val="Arial Narrow"/>
        <family val="2"/>
      </rPr>
      <t>Schulden und Sparen</t>
    </r>
  </si>
  <si>
    <r>
      <t xml:space="preserve">Total Ausgaben </t>
    </r>
    <r>
      <rPr>
        <sz val="10"/>
        <rFont val="Arial Narrow"/>
        <family val="2"/>
      </rPr>
      <t>ohne Zahlen von Schulden und Sparen</t>
    </r>
  </si>
  <si>
    <r>
      <t>13. Monatslohn</t>
    </r>
    <r>
      <rPr>
        <sz val="10"/>
        <rFont val="Arial Narrow"/>
        <family val="2"/>
      </rPr>
      <t>, weitere besondere jährliche Einnahmen:</t>
    </r>
  </si>
  <si>
    <r>
      <t xml:space="preserve">Sparen </t>
    </r>
    <r>
      <rPr>
        <sz val="10"/>
        <rFont val="Arial Narrow"/>
        <family val="2"/>
      </rPr>
      <t>(steuerbegünstigstes Sparen, 3. Säule)</t>
    </r>
  </si>
  <si>
    <r>
      <t xml:space="preserve">Persönliche Auslagen Kind(er) </t>
    </r>
    <r>
      <rPr>
        <sz val="13.5"/>
        <color indexed="10"/>
        <rFont val="Arial Narrow"/>
        <family val="2"/>
      </rPr>
      <t>oder Verhütungsmittel</t>
    </r>
  </si>
  <si>
    <r>
      <t xml:space="preserve">wird errechnet: </t>
    </r>
    <r>
      <rPr>
        <sz val="10"/>
        <rFont val="Arial Narrow"/>
        <family val="2"/>
      </rPr>
      <t>Betrag 
pro Jahr</t>
    </r>
  </si>
  <si>
    <t>Saldo oben erhobene monatl. Einn.</t>
  </si>
  <si>
    <t>Militärpflichtersatz</t>
  </si>
  <si>
    <t>www.rustix.ch</t>
  </si>
</sst>
</file>

<file path=xl/styles.xml><?xml version="1.0" encoding="utf-8"?>
<styleSheet xmlns="http://schemas.openxmlformats.org/spreadsheetml/2006/main">
  <numFmts count="1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00"/>
    <numFmt numFmtId="171" formatCode="#,##0.00_ ;[Red]\-#,##0.00\ "/>
    <numFmt numFmtId="172" formatCode="#,##0.0"/>
    <numFmt numFmtId="173" formatCode="dd/mm/yy;@"/>
  </numFmts>
  <fonts count="63">
    <font>
      <sz val="10"/>
      <name val="Arial"/>
      <family val="0"/>
    </font>
    <font>
      <sz val="11"/>
      <color indexed="8"/>
      <name val="Calibri"/>
      <family val="2"/>
    </font>
    <font>
      <sz val="8"/>
      <name val="Arial"/>
      <family val="2"/>
    </font>
    <font>
      <sz val="14"/>
      <color indexed="10"/>
      <name val="Arial"/>
      <family val="2"/>
    </font>
    <font>
      <sz val="7"/>
      <name val="Arial"/>
      <family val="2"/>
    </font>
    <font>
      <sz val="11"/>
      <name val="Arial"/>
      <family val="2"/>
    </font>
    <font>
      <b/>
      <u val="single"/>
      <sz val="11"/>
      <name val="Arial"/>
      <family val="2"/>
    </font>
    <font>
      <b/>
      <sz val="10"/>
      <name val="Arial"/>
      <family val="2"/>
    </font>
    <font>
      <b/>
      <sz val="11"/>
      <name val="Arial"/>
      <family val="2"/>
    </font>
    <font>
      <sz val="13.5"/>
      <name val="Arial Narrow"/>
      <family val="2"/>
    </font>
    <font>
      <b/>
      <sz val="13.5"/>
      <name val="Arial Narrow"/>
      <family val="2"/>
    </font>
    <font>
      <b/>
      <sz val="10"/>
      <name val="Arial Narrow"/>
      <family val="2"/>
    </font>
    <font>
      <sz val="10"/>
      <name val="Arial Narrow"/>
      <family val="2"/>
    </font>
    <font>
      <b/>
      <sz val="12"/>
      <name val="Arial Narrow"/>
      <family val="2"/>
    </font>
    <font>
      <sz val="12"/>
      <name val="Arial Narrow"/>
      <family val="2"/>
    </font>
    <font>
      <b/>
      <sz val="13.5"/>
      <color indexed="10"/>
      <name val="Arial Narrow"/>
      <family val="2"/>
    </font>
    <font>
      <sz val="14"/>
      <name val="Arial Narrow"/>
      <family val="2"/>
    </font>
    <font>
      <b/>
      <u val="single"/>
      <sz val="16"/>
      <name val="Arial Narrow"/>
      <family val="2"/>
    </font>
    <font>
      <sz val="16"/>
      <name val="Arial Narrow"/>
      <family val="2"/>
    </font>
    <font>
      <b/>
      <sz val="14"/>
      <name val="Arial Narrow"/>
      <family val="2"/>
    </font>
    <font>
      <sz val="8"/>
      <name val="Arial Narrow"/>
      <family val="2"/>
    </font>
    <font>
      <b/>
      <sz val="8"/>
      <name val="Arial"/>
      <family val="2"/>
    </font>
    <font>
      <b/>
      <sz val="10"/>
      <color indexed="10"/>
      <name val="Tahoma"/>
      <family val="2"/>
    </font>
    <font>
      <sz val="8"/>
      <name val="Tahoma"/>
      <family val="2"/>
    </font>
    <font>
      <u val="single"/>
      <sz val="10"/>
      <name val="Arial Narrow"/>
      <family val="2"/>
    </font>
    <font>
      <b/>
      <sz val="8"/>
      <color indexed="10"/>
      <name val="Tahoma"/>
      <family val="2"/>
    </font>
    <font>
      <sz val="8"/>
      <color indexed="10"/>
      <name val="Arial"/>
      <family val="2"/>
    </font>
    <font>
      <sz val="8"/>
      <color indexed="10"/>
      <name val="Tahoma"/>
      <family val="2"/>
    </font>
    <font>
      <sz val="13.5"/>
      <color indexed="10"/>
      <name val="Arial Narrow"/>
      <family val="2"/>
    </font>
    <font>
      <sz val="13.5"/>
      <color indexed="12"/>
      <name val="Arial Narrow"/>
      <family val="2"/>
    </font>
    <font>
      <sz val="8"/>
      <color indexed="10"/>
      <name val="Arial Narrow"/>
      <family val="2"/>
    </font>
    <font>
      <b/>
      <sz val="8"/>
      <color indexed="10"/>
      <name val="Arial Narrow"/>
      <family val="2"/>
    </font>
    <font>
      <sz val="8"/>
      <color indexed="12"/>
      <name val="Arial Narrow"/>
      <family val="2"/>
    </font>
    <font>
      <sz val="7"/>
      <name val="Arial Narrow"/>
      <family val="2"/>
    </font>
    <font>
      <sz val="12"/>
      <name val="Arial"/>
      <family val="2"/>
    </font>
    <font>
      <sz val="11"/>
      <name val="Arial Narrow"/>
      <family val="2"/>
    </font>
    <font>
      <sz val="10"/>
      <color indexed="10"/>
      <name val="Arial Narrow"/>
      <family val="2"/>
    </font>
    <font>
      <sz val="10"/>
      <color indexed="10"/>
      <name val="Arial"/>
      <family val="2"/>
    </font>
    <font>
      <b/>
      <sz val="12"/>
      <name val="Arial"/>
      <family val="2"/>
    </font>
    <font>
      <b/>
      <sz val="10"/>
      <color indexed="10"/>
      <name val="Arial"/>
      <family val="2"/>
    </font>
    <font>
      <b/>
      <sz val="18"/>
      <name val="Arial Narrow"/>
      <family val="2"/>
    </font>
    <font>
      <b/>
      <sz val="10"/>
      <color indexed="10"/>
      <name val="Arial Narrow"/>
      <family val="2"/>
    </font>
    <font>
      <b/>
      <u val="single"/>
      <sz val="12"/>
      <name val="Arial"/>
      <family val="2"/>
    </font>
    <font>
      <b/>
      <sz val="12"/>
      <color indexed="10"/>
      <name val="Arial Narrow"/>
      <family val="2"/>
    </font>
    <font>
      <b/>
      <sz val="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1"/>
      <color indexed="12"/>
      <name val="Arial"/>
      <family val="0"/>
    </font>
    <font>
      <u val="single"/>
      <sz val="11"/>
      <color indexed="36"/>
      <name val="Arial"/>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17"/>
        <bgColor indexed="64"/>
      </patternFill>
    </fill>
    <fill>
      <patternFill patternType="solid">
        <fgColor indexed="13"/>
        <bgColor indexed="64"/>
      </patternFill>
    </fill>
    <fill>
      <patternFill patternType="solid">
        <fgColor indexed="23"/>
        <bgColor indexed="64"/>
      </patternFill>
    </fill>
    <fill>
      <patternFill patternType="solid">
        <fgColor indexed="41"/>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style="hair"/>
      <bottom/>
    </border>
    <border>
      <left style="hair"/>
      <right style="hair"/>
      <top/>
      <bottom style="hair"/>
    </border>
    <border>
      <left style="hair"/>
      <right style="hair"/>
      <top style="thin"/>
      <bottom style="double"/>
    </border>
    <border>
      <left/>
      <right style="hair"/>
      <top style="hair"/>
      <bottom/>
    </border>
    <border>
      <left/>
      <right style="hair"/>
      <top/>
      <bottom style="hair"/>
    </border>
    <border>
      <left style="hair"/>
      <right/>
      <top style="hair"/>
      <bottom style="hair"/>
    </border>
    <border>
      <left/>
      <right style="hair"/>
      <top style="hair"/>
      <bottom style="hair"/>
    </border>
    <border>
      <left style="hair"/>
      <right/>
      <top/>
      <bottom/>
    </border>
    <border>
      <left/>
      <right/>
      <top style="hair"/>
      <bottom style="hair"/>
    </border>
    <border>
      <left style="hair"/>
      <right/>
      <top style="hair"/>
      <bottom/>
    </border>
    <border>
      <left/>
      <right/>
      <top style="hair"/>
      <bottom/>
    </border>
    <border>
      <left/>
      <right style="hair"/>
      <top/>
      <bottom/>
    </border>
    <border>
      <left style="hair"/>
      <right/>
      <top/>
      <bottom style="thin"/>
    </border>
    <border>
      <left/>
      <right/>
      <top/>
      <bottom style="thin"/>
    </border>
    <border>
      <left/>
      <right style="hair"/>
      <top/>
      <bottom style="thin"/>
    </border>
    <border>
      <left style="hair"/>
      <right/>
      <top style="hair"/>
      <bottom style="thin"/>
    </border>
    <border>
      <left/>
      <right/>
      <top style="hair"/>
      <bottom style="thin"/>
    </border>
    <border>
      <left/>
      <right style="hair"/>
      <top style="hair"/>
      <bottom style="thin"/>
    </border>
    <border>
      <left style="hair"/>
      <right/>
      <top style="thin"/>
      <bottom style="double"/>
    </border>
    <border>
      <left/>
      <right style="hair"/>
      <top style="thin"/>
      <bottom style="double"/>
    </border>
    <border>
      <left style="hair"/>
      <right/>
      <top style="double"/>
      <bottom style="hair"/>
    </border>
    <border>
      <left/>
      <right style="hair"/>
      <top style="double"/>
      <bottom style="hair"/>
    </border>
    <border>
      <left style="hair"/>
      <right/>
      <top style="double"/>
      <bottom/>
    </border>
    <border>
      <left/>
      <right style="hair"/>
      <top style="double"/>
      <bottom/>
    </border>
    <border>
      <left style="hair"/>
      <right/>
      <top/>
      <bottom style="hair"/>
    </border>
    <border>
      <left/>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0" borderId="2" applyNumberFormat="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4" borderId="0" applyNumberFormat="0" applyBorder="0" applyAlignment="0" applyProtection="0"/>
    <xf numFmtId="0" fontId="61" fillId="0" borderId="0" applyNumberFormat="0" applyFill="0" applyBorder="0" applyAlignment="0" applyProtection="0"/>
    <xf numFmtId="0" fontId="5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53" fillId="3"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23" borderId="9" applyNumberFormat="0" applyAlignment="0" applyProtection="0"/>
  </cellStyleXfs>
  <cellXfs count="340">
    <xf numFmtId="0" fontId="0" fillId="0" borderId="0" xfId="0" applyAlignment="1">
      <alignment/>
    </xf>
    <xf numFmtId="0" fontId="0" fillId="20" borderId="0" xfId="0" applyFill="1" applyAlignment="1">
      <alignment/>
    </xf>
    <xf numFmtId="0" fontId="0" fillId="20" borderId="0" xfId="0" applyFill="1" applyAlignment="1" applyProtection="1">
      <alignment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0" fontId="5" fillId="24" borderId="0" xfId="0" applyFont="1" applyFill="1" applyBorder="1" applyAlignment="1" applyProtection="1">
      <alignment vertical="center"/>
      <protection/>
    </xf>
    <xf numFmtId="0" fontId="5" fillId="20" borderId="0" xfId="0" applyFont="1" applyFill="1" applyBorder="1" applyAlignment="1" applyProtection="1">
      <alignment vertical="center"/>
      <protection/>
    </xf>
    <xf numFmtId="49" fontId="8" fillId="24" borderId="0" xfId="0" applyNumberFormat="1" applyFont="1" applyFill="1" applyBorder="1" applyAlignment="1" applyProtection="1">
      <alignment vertical="center" wrapText="1"/>
      <protection/>
    </xf>
    <xf numFmtId="0" fontId="8" fillId="20" borderId="0" xfId="0" applyFont="1" applyFill="1" applyBorder="1" applyAlignment="1" applyProtection="1">
      <alignment vertical="center"/>
      <protection/>
    </xf>
    <xf numFmtId="49" fontId="9" fillId="24" borderId="0" xfId="0" applyNumberFormat="1" applyFont="1" applyFill="1" applyBorder="1" applyAlignment="1" applyProtection="1">
      <alignment horizontal="left" vertical="center" wrapText="1"/>
      <protection/>
    </xf>
    <xf numFmtId="0" fontId="7" fillId="20" borderId="0" xfId="0" applyFont="1" applyFill="1" applyAlignment="1">
      <alignment/>
    </xf>
    <xf numFmtId="0" fontId="0" fillId="20" borderId="0" xfId="0" applyFont="1" applyFill="1" applyAlignment="1">
      <alignment/>
    </xf>
    <xf numFmtId="0" fontId="0" fillId="20" borderId="0" xfId="0" applyFill="1" applyBorder="1" applyAlignment="1" applyProtection="1">
      <alignment vertical="center"/>
      <protection locked="0"/>
    </xf>
    <xf numFmtId="0" fontId="0" fillId="20" borderId="0" xfId="0" applyFill="1" applyAlignment="1" applyProtection="1">
      <alignment/>
      <protection locked="0"/>
    </xf>
    <xf numFmtId="0" fontId="0" fillId="20" borderId="0" xfId="0" applyFill="1" applyAlignment="1" applyProtection="1">
      <alignment vertical="center"/>
      <protection locked="0"/>
    </xf>
    <xf numFmtId="49" fontId="2" fillId="20" borderId="0" xfId="0" applyNumberFormat="1" applyFont="1" applyFill="1" applyAlignment="1" applyProtection="1">
      <alignment vertical="center" wrapText="1"/>
      <protection locked="0"/>
    </xf>
    <xf numFmtId="49" fontId="2" fillId="20" borderId="0" xfId="0" applyNumberFormat="1" applyFont="1" applyFill="1" applyBorder="1" applyAlignment="1" applyProtection="1">
      <alignment vertical="center" wrapText="1"/>
      <protection locked="0"/>
    </xf>
    <xf numFmtId="4" fontId="2" fillId="20" borderId="0" xfId="0" applyNumberFormat="1" applyFont="1" applyFill="1" applyAlignment="1" applyProtection="1">
      <alignment horizontal="right" vertical="center" wrapText="1"/>
      <protection locked="0"/>
    </xf>
    <xf numFmtId="4" fontId="21" fillId="20" borderId="0" xfId="0" applyNumberFormat="1" applyFont="1" applyFill="1" applyAlignment="1" applyProtection="1">
      <alignment horizontal="right" vertical="center" wrapText="1"/>
      <protection locked="0"/>
    </xf>
    <xf numFmtId="4" fontId="2" fillId="20" borderId="0" xfId="0" applyNumberFormat="1" applyFont="1" applyFill="1" applyAlignment="1" applyProtection="1">
      <alignment horizontal="right" vertical="center" wrapText="1"/>
      <protection locked="0"/>
    </xf>
    <xf numFmtId="0" fontId="0" fillId="20" borderId="0" xfId="0" applyFont="1" applyFill="1" applyAlignment="1" applyProtection="1">
      <alignment/>
      <protection locked="0"/>
    </xf>
    <xf numFmtId="0" fontId="7" fillId="20" borderId="0" xfId="0" applyFont="1" applyFill="1" applyAlignment="1" applyProtection="1">
      <alignment/>
      <protection locked="0"/>
    </xf>
    <xf numFmtId="0" fontId="0" fillId="20" borderId="0" xfId="0" applyFill="1" applyAlignment="1">
      <alignment/>
    </xf>
    <xf numFmtId="49" fontId="9" fillId="24" borderId="0" xfId="0" applyNumberFormat="1" applyFont="1" applyFill="1" applyBorder="1" applyAlignment="1" applyProtection="1">
      <alignment horizontal="center" vertical="center" wrapText="1"/>
      <protection/>
    </xf>
    <xf numFmtId="49" fontId="2" fillId="20" borderId="0" xfId="0" applyNumberFormat="1" applyFont="1" applyFill="1" applyBorder="1" applyAlignment="1" applyProtection="1">
      <alignment horizontal="center" vertical="center" wrapText="1"/>
      <protection locked="0"/>
    </xf>
    <xf numFmtId="0" fontId="0" fillId="20" borderId="0" xfId="0" applyFill="1" applyAlignment="1" applyProtection="1">
      <alignment horizontal="center"/>
      <protection locked="0"/>
    </xf>
    <xf numFmtId="0" fontId="0" fillId="20" borderId="0" xfId="0" applyFill="1" applyAlignment="1">
      <alignment horizontal="center"/>
    </xf>
    <xf numFmtId="4" fontId="14" fillId="24" borderId="10" xfId="0" applyNumberFormat="1" applyFont="1" applyFill="1" applyBorder="1" applyAlignment="1" applyProtection="1">
      <alignment horizontal="right" vertical="center" wrapText="1"/>
      <protection/>
    </xf>
    <xf numFmtId="4" fontId="14" fillId="24" borderId="11" xfId="0" applyNumberFormat="1" applyFont="1" applyFill="1" applyBorder="1" applyAlignment="1" applyProtection="1">
      <alignment horizontal="right" vertical="center" wrapText="1"/>
      <protection/>
    </xf>
    <xf numFmtId="0" fontId="0" fillId="20" borderId="10" xfId="0" applyFont="1" applyFill="1" applyBorder="1" applyAlignment="1" applyProtection="1">
      <alignment/>
      <protection locked="0"/>
    </xf>
    <xf numFmtId="0" fontId="4" fillId="24" borderId="10" xfId="0" applyFont="1" applyFill="1" applyBorder="1" applyAlignment="1" applyProtection="1">
      <alignment vertical="center"/>
      <protection/>
    </xf>
    <xf numFmtId="0" fontId="5" fillId="24" borderId="10" xfId="0" applyFont="1" applyFill="1" applyBorder="1" applyAlignment="1" applyProtection="1">
      <alignment vertical="center"/>
      <protection/>
    </xf>
    <xf numFmtId="49" fontId="6" fillId="24" borderId="10" xfId="0" applyNumberFormat="1" applyFont="1" applyFill="1" applyBorder="1" applyAlignment="1" applyProtection="1">
      <alignment horizontal="center" vertical="center" wrapText="1"/>
      <protection/>
    </xf>
    <xf numFmtId="4" fontId="11" fillId="24" borderId="10" xfId="0" applyNumberFormat="1" applyFont="1" applyFill="1" applyBorder="1" applyAlignment="1" applyProtection="1">
      <alignment horizontal="right" wrapText="1"/>
      <protection/>
    </xf>
    <xf numFmtId="4" fontId="12" fillId="24" borderId="10" xfId="0" applyNumberFormat="1" applyFont="1" applyFill="1" applyBorder="1" applyAlignment="1" applyProtection="1">
      <alignment horizontal="right" wrapText="1"/>
      <protection/>
    </xf>
    <xf numFmtId="49" fontId="5" fillId="24" borderId="10" xfId="0" applyNumberFormat="1" applyFont="1" applyFill="1" applyBorder="1" applyAlignment="1" applyProtection="1">
      <alignment vertical="center" wrapText="1"/>
      <protection/>
    </xf>
    <xf numFmtId="0" fontId="8" fillId="24" borderId="10" xfId="0" applyFont="1" applyFill="1" applyBorder="1" applyAlignment="1" applyProtection="1">
      <alignment vertical="center"/>
      <protection/>
    </xf>
    <xf numFmtId="4" fontId="5" fillId="24" borderId="10" xfId="0" applyNumberFormat="1" applyFont="1" applyFill="1" applyBorder="1" applyAlignment="1" applyProtection="1">
      <alignment horizontal="right" vertical="center" wrapText="1"/>
      <protection/>
    </xf>
    <xf numFmtId="49" fontId="2" fillId="24" borderId="10" xfId="0" applyNumberFormat="1" applyFont="1" applyFill="1" applyBorder="1" applyAlignment="1" applyProtection="1">
      <alignment horizontal="center" vertical="center" wrapText="1"/>
      <protection locked="0"/>
    </xf>
    <xf numFmtId="4" fontId="8" fillId="24" borderId="10" xfId="0" applyNumberFormat="1" applyFont="1" applyFill="1" applyBorder="1" applyAlignment="1" applyProtection="1">
      <alignment horizontal="right" vertical="center" wrapText="1"/>
      <protection/>
    </xf>
    <xf numFmtId="49" fontId="17" fillId="24" borderId="10" xfId="0" applyNumberFormat="1" applyFont="1" applyFill="1" applyBorder="1" applyAlignment="1" applyProtection="1">
      <alignment vertical="top"/>
      <protection/>
    </xf>
    <xf numFmtId="49" fontId="19" fillId="24" borderId="10" xfId="0" applyNumberFormat="1" applyFont="1" applyFill="1" applyBorder="1" applyAlignment="1" applyProtection="1">
      <alignment vertical="center" wrapText="1"/>
      <protection/>
    </xf>
    <xf numFmtId="49" fontId="12" fillId="24" borderId="10" xfId="0" applyNumberFormat="1" applyFont="1" applyFill="1" applyBorder="1" applyAlignment="1" applyProtection="1">
      <alignment vertical="center" wrapText="1"/>
      <protection/>
    </xf>
    <xf numFmtId="49" fontId="17" fillId="24" borderId="10" xfId="0" applyNumberFormat="1" applyFont="1" applyFill="1" applyBorder="1" applyAlignment="1" applyProtection="1">
      <alignment horizontal="left" vertical="center"/>
      <protection/>
    </xf>
    <xf numFmtId="0" fontId="12" fillId="24" borderId="10" xfId="0" applyFont="1" applyFill="1" applyBorder="1" applyAlignment="1" applyProtection="1">
      <alignment horizontal="right" vertical="center"/>
      <protection/>
    </xf>
    <xf numFmtId="172" fontId="12" fillId="24" borderId="10" xfId="0" applyNumberFormat="1" applyFont="1" applyFill="1" applyBorder="1" applyAlignment="1" applyProtection="1">
      <alignment horizontal="right" vertical="center" wrapText="1"/>
      <protection/>
    </xf>
    <xf numFmtId="4" fontId="12" fillId="24" borderId="10" xfId="0" applyNumberFormat="1" applyFont="1" applyFill="1" applyBorder="1" applyAlignment="1" applyProtection="1">
      <alignment horizontal="right" vertical="center" wrapText="1"/>
      <protection/>
    </xf>
    <xf numFmtId="4" fontId="11" fillId="24" borderId="10" xfId="0" applyNumberFormat="1" applyFont="1" applyFill="1" applyBorder="1" applyAlignment="1" applyProtection="1">
      <alignment horizontal="right" vertical="center" wrapText="1"/>
      <protection/>
    </xf>
    <xf numFmtId="49" fontId="17" fillId="24" borderId="12" xfId="0" applyNumberFormat="1" applyFont="1" applyFill="1" applyBorder="1" applyAlignment="1" applyProtection="1">
      <alignment horizontal="left" vertical="center"/>
      <protection/>
    </xf>
    <xf numFmtId="0" fontId="0" fillId="0" borderId="12" xfId="0" applyBorder="1" applyAlignment="1">
      <alignment vertical="center"/>
    </xf>
    <xf numFmtId="0" fontId="8" fillId="24" borderId="12" xfId="0" applyFont="1" applyFill="1" applyBorder="1" applyAlignment="1" applyProtection="1">
      <alignment vertical="center"/>
      <protection/>
    </xf>
    <xf numFmtId="0" fontId="8" fillId="24" borderId="12" xfId="0" applyFont="1" applyFill="1" applyBorder="1" applyAlignment="1" applyProtection="1">
      <alignment horizontal="center" vertical="center"/>
      <protection/>
    </xf>
    <xf numFmtId="49" fontId="6" fillId="24" borderId="13" xfId="0" applyNumberFormat="1" applyFont="1" applyFill="1" applyBorder="1" applyAlignment="1" applyProtection="1">
      <alignment horizontal="left" vertical="center" wrapText="1"/>
      <protection/>
    </xf>
    <xf numFmtId="172" fontId="0" fillId="24" borderId="13" xfId="0" applyNumberFormat="1" applyFont="1" applyFill="1" applyBorder="1" applyAlignment="1" applyProtection="1">
      <alignment horizontal="right" vertical="center" wrapText="1"/>
      <protection/>
    </xf>
    <xf numFmtId="171" fontId="13" fillId="20" borderId="13" xfId="0" applyNumberFormat="1" applyFont="1" applyFill="1" applyBorder="1" applyAlignment="1" applyProtection="1">
      <alignment horizontal="right" vertical="center" wrapText="1"/>
      <protection/>
    </xf>
    <xf numFmtId="49" fontId="5" fillId="24" borderId="11" xfId="0" applyNumberFormat="1" applyFont="1" applyFill="1" applyBorder="1" applyAlignment="1" applyProtection="1">
      <alignment vertical="center" wrapText="1"/>
      <protection/>
    </xf>
    <xf numFmtId="49" fontId="8" fillId="24" borderId="13" xfId="0" applyNumberFormat="1" applyFont="1" applyFill="1" applyBorder="1" applyAlignment="1" applyProtection="1">
      <alignment vertical="center" wrapText="1"/>
      <protection/>
    </xf>
    <xf numFmtId="49" fontId="8" fillId="24" borderId="12" xfId="0" applyNumberFormat="1" applyFont="1" applyFill="1" applyBorder="1" applyAlignment="1" applyProtection="1">
      <alignment vertical="center" wrapText="1"/>
      <protection/>
    </xf>
    <xf numFmtId="49" fontId="8" fillId="24" borderId="12" xfId="0" applyNumberFormat="1" applyFont="1" applyFill="1" applyBorder="1" applyAlignment="1" applyProtection="1">
      <alignment horizontal="center" vertical="center" wrapText="1"/>
      <protection/>
    </xf>
    <xf numFmtId="4" fontId="5" fillId="24" borderId="12" xfId="0" applyNumberFormat="1" applyFont="1" applyFill="1" applyBorder="1" applyAlignment="1" applyProtection="1">
      <alignment horizontal="right" vertical="center" wrapText="1"/>
      <protection/>
    </xf>
    <xf numFmtId="4" fontId="8" fillId="24" borderId="12" xfId="0" applyNumberFormat="1" applyFont="1" applyFill="1" applyBorder="1" applyAlignment="1" applyProtection="1">
      <alignment horizontal="right" vertical="center" wrapText="1"/>
      <protection/>
    </xf>
    <xf numFmtId="4" fontId="14" fillId="24" borderId="13" xfId="0" applyNumberFormat="1" applyFont="1" applyFill="1" applyBorder="1" applyAlignment="1" applyProtection="1">
      <alignment horizontal="right" vertical="center" wrapText="1"/>
      <protection/>
    </xf>
    <xf numFmtId="170" fontId="8" fillId="24" borderId="12" xfId="0" applyNumberFormat="1" applyFont="1" applyFill="1" applyBorder="1" applyAlignment="1" applyProtection="1">
      <alignment horizontal="right" vertical="center" wrapText="1"/>
      <protection/>
    </xf>
    <xf numFmtId="170" fontId="5" fillId="24" borderId="12" xfId="0" applyNumberFormat="1" applyFont="1" applyFill="1" applyBorder="1" applyAlignment="1" applyProtection="1">
      <alignment horizontal="right" vertical="center" wrapText="1"/>
      <protection/>
    </xf>
    <xf numFmtId="0" fontId="8" fillId="24" borderId="13" xfId="0" applyFont="1" applyFill="1" applyBorder="1" applyAlignment="1" applyProtection="1">
      <alignment vertical="center"/>
      <protection/>
    </xf>
    <xf numFmtId="4" fontId="13" fillId="20" borderId="13" xfId="0" applyNumberFormat="1" applyFont="1" applyFill="1" applyBorder="1" applyAlignment="1" applyProtection="1">
      <alignment horizontal="right" vertical="center" wrapText="1"/>
      <protection/>
    </xf>
    <xf numFmtId="172" fontId="12" fillId="4" borderId="10" xfId="0" applyNumberFormat="1" applyFont="1" applyFill="1" applyBorder="1" applyAlignment="1" applyProtection="1">
      <alignment horizontal="center" vertical="center" wrapText="1"/>
      <protection locked="0"/>
    </xf>
    <xf numFmtId="172" fontId="12" fillId="4" borderId="11" xfId="0" applyNumberFormat="1" applyFont="1" applyFill="1" applyBorder="1" applyAlignment="1" applyProtection="1">
      <alignment horizontal="center" vertical="center" wrapText="1"/>
      <protection locked="0"/>
    </xf>
    <xf numFmtId="172" fontId="12" fillId="24" borderId="13" xfId="0" applyNumberFormat="1" applyFont="1" applyFill="1" applyBorder="1" applyAlignment="1" applyProtection="1">
      <alignment horizontal="right" vertical="center" wrapText="1"/>
      <protection/>
    </xf>
    <xf numFmtId="172" fontId="12" fillId="24" borderId="13" xfId="0" applyNumberFormat="1" applyFont="1" applyFill="1" applyBorder="1" applyAlignment="1" applyProtection="1">
      <alignment horizontal="center" vertical="center" wrapText="1"/>
      <protection/>
    </xf>
    <xf numFmtId="172" fontId="12" fillId="24" borderId="0" xfId="0" applyNumberFormat="1" applyFont="1" applyFill="1" applyBorder="1" applyAlignment="1" applyProtection="1">
      <alignment horizontal="left" vertical="center" wrapText="1"/>
      <protection/>
    </xf>
    <xf numFmtId="172" fontId="0" fillId="24" borderId="12" xfId="0" applyNumberFormat="1" applyFont="1" applyFill="1" applyBorder="1" applyAlignment="1" applyProtection="1">
      <alignment horizontal="center" vertical="center" wrapText="1"/>
      <protection/>
    </xf>
    <xf numFmtId="172" fontId="0" fillId="20" borderId="0" xfId="0" applyNumberFormat="1" applyFont="1" applyFill="1" applyAlignment="1" applyProtection="1">
      <alignment horizontal="center" vertical="center" wrapText="1"/>
      <protection locked="0"/>
    </xf>
    <xf numFmtId="172" fontId="0" fillId="20" borderId="0" xfId="0" applyNumberFormat="1" applyFont="1" applyFill="1" applyAlignment="1" applyProtection="1">
      <alignment/>
      <protection locked="0"/>
    </xf>
    <xf numFmtId="172" fontId="0" fillId="20" borderId="0" xfId="0" applyNumberFormat="1" applyFont="1" applyFill="1" applyAlignment="1">
      <alignment/>
    </xf>
    <xf numFmtId="49" fontId="2" fillId="24" borderId="10" xfId="0" applyNumberFormat="1" applyFont="1" applyFill="1" applyBorder="1" applyAlignment="1" applyProtection="1">
      <alignment vertical="center" wrapText="1"/>
      <protection/>
    </xf>
    <xf numFmtId="49" fontId="2" fillId="24" borderId="11" xfId="0" applyNumberFormat="1" applyFont="1" applyFill="1" applyBorder="1" applyAlignment="1" applyProtection="1">
      <alignment vertical="center" wrapText="1"/>
      <protection/>
    </xf>
    <xf numFmtId="0" fontId="2" fillId="20" borderId="10" xfId="0" applyFont="1" applyFill="1" applyBorder="1" applyAlignment="1" applyProtection="1">
      <alignment vertical="center"/>
      <protection locked="0"/>
    </xf>
    <xf numFmtId="0" fontId="2" fillId="20" borderId="0" xfId="0" applyFont="1" applyFill="1" applyAlignment="1" applyProtection="1">
      <alignment/>
      <protection locked="0"/>
    </xf>
    <xf numFmtId="0" fontId="2" fillId="20" borderId="0" xfId="0" applyFont="1" applyFill="1" applyAlignment="1">
      <alignment/>
    </xf>
    <xf numFmtId="172" fontId="20" fillId="24" borderId="10" xfId="0" applyNumberFormat="1" applyFont="1" applyFill="1" applyBorder="1" applyAlignment="1" applyProtection="1">
      <alignment horizontal="center" wrapText="1"/>
      <protection/>
    </xf>
    <xf numFmtId="0" fontId="20" fillId="0" borderId="14" xfId="0" applyFont="1" applyBorder="1" applyAlignment="1" applyProtection="1">
      <alignment vertical="center" wrapText="1"/>
      <protection locked="0"/>
    </xf>
    <xf numFmtId="0" fontId="0" fillId="0" borderId="15" xfId="0" applyBorder="1" applyAlignment="1">
      <alignment vertical="center" wrapText="1"/>
    </xf>
    <xf numFmtId="49" fontId="5" fillId="24" borderId="10" xfId="0" applyNumberFormat="1" applyFont="1" applyFill="1" applyBorder="1" applyAlignment="1" applyProtection="1">
      <alignment horizontal="center" vertical="center" wrapText="1"/>
      <protection/>
    </xf>
    <xf numFmtId="49" fontId="5" fillId="24" borderId="11" xfId="0" applyNumberFormat="1" applyFont="1" applyFill="1" applyBorder="1" applyAlignment="1" applyProtection="1">
      <alignment horizontal="center" vertical="center" wrapText="1"/>
      <protection/>
    </xf>
    <xf numFmtId="0" fontId="8" fillId="24" borderId="13" xfId="0" applyFont="1" applyFill="1" applyBorder="1" applyAlignment="1" applyProtection="1">
      <alignment horizontal="center" vertical="center"/>
      <protection/>
    </xf>
    <xf numFmtId="49" fontId="2" fillId="24" borderId="11" xfId="0" applyNumberFormat="1" applyFont="1" applyFill="1" applyBorder="1" applyAlignment="1" applyProtection="1">
      <alignment horizontal="center" vertical="center" wrapText="1"/>
      <protection locked="0"/>
    </xf>
    <xf numFmtId="49" fontId="8" fillId="24" borderId="10" xfId="0" applyNumberFormat="1" applyFont="1" applyFill="1" applyBorder="1" applyAlignment="1" applyProtection="1">
      <alignment horizontal="center" vertical="center" wrapText="1"/>
      <protection/>
    </xf>
    <xf numFmtId="49" fontId="17" fillId="24" borderId="10" xfId="0" applyNumberFormat="1" applyFont="1" applyFill="1" applyBorder="1" applyAlignment="1" applyProtection="1">
      <alignment horizontal="center" vertical="center"/>
      <protection/>
    </xf>
    <xf numFmtId="49" fontId="9" fillId="24" borderId="11" xfId="0" applyNumberFormat="1" applyFont="1" applyFill="1" applyBorder="1" applyAlignment="1" applyProtection="1">
      <alignment horizontal="center" vertical="center" wrapText="1"/>
      <protection/>
    </xf>
    <xf numFmtId="49" fontId="9" fillId="24" borderId="10" xfId="0" applyNumberFormat="1" applyFont="1" applyFill="1" applyBorder="1" applyAlignment="1" applyProtection="1">
      <alignment horizontal="center" vertical="center" wrapText="1"/>
      <protection/>
    </xf>
    <xf numFmtId="0" fontId="10" fillId="24" borderId="13" xfId="0" applyFont="1" applyFill="1" applyBorder="1" applyAlignment="1" applyProtection="1">
      <alignment horizontal="center" vertical="center"/>
      <protection/>
    </xf>
    <xf numFmtId="49" fontId="20" fillId="24" borderId="10" xfId="0" applyNumberFormat="1" applyFont="1" applyFill="1" applyBorder="1" applyAlignment="1" applyProtection="1">
      <alignment horizontal="center" vertical="center" wrapText="1"/>
      <protection locked="0"/>
    </xf>
    <xf numFmtId="49" fontId="20" fillId="24" borderId="11" xfId="0" applyNumberFormat="1" applyFont="1" applyFill="1" applyBorder="1" applyAlignment="1" applyProtection="1">
      <alignment horizontal="center" vertical="center" wrapText="1"/>
      <protection locked="0"/>
    </xf>
    <xf numFmtId="4" fontId="11" fillId="24" borderId="11" xfId="0" applyNumberFormat="1" applyFont="1" applyFill="1" applyBorder="1" applyAlignment="1" applyProtection="1">
      <alignment horizontal="right" vertical="center" wrapText="1"/>
      <protection/>
    </xf>
    <xf numFmtId="4" fontId="12" fillId="24" borderId="11" xfId="0" applyNumberFormat="1" applyFont="1" applyFill="1" applyBorder="1" applyAlignment="1" applyProtection="1">
      <alignment horizontal="right" vertical="center" wrapText="1"/>
      <protection/>
    </xf>
    <xf numFmtId="49" fontId="20" fillId="25" borderId="10" xfId="0" applyNumberFormat="1" applyFont="1" applyFill="1" applyBorder="1" applyAlignment="1" applyProtection="1">
      <alignment horizontal="left" vertical="center" wrapText="1"/>
      <protection/>
    </xf>
    <xf numFmtId="49" fontId="20" fillId="19" borderId="10" xfId="0" applyNumberFormat="1" applyFont="1" applyFill="1" applyBorder="1" applyAlignment="1" applyProtection="1">
      <alignment horizontal="left" vertical="center" wrapText="1"/>
      <protection/>
    </xf>
    <xf numFmtId="49" fontId="20" fillId="26" borderId="10" xfId="0" applyNumberFormat="1" applyFont="1" applyFill="1" applyBorder="1" applyAlignment="1" applyProtection="1">
      <alignment horizontal="left" vertical="center" wrapText="1"/>
      <protection/>
    </xf>
    <xf numFmtId="49" fontId="20" fillId="27" borderId="10" xfId="0" applyNumberFormat="1" applyFont="1" applyFill="1" applyBorder="1" applyAlignment="1" applyProtection="1">
      <alignment horizontal="left" vertical="center" wrapText="1"/>
      <protection/>
    </xf>
    <xf numFmtId="49" fontId="20" fillId="17" borderId="10" xfId="0" applyNumberFormat="1" applyFont="1" applyFill="1" applyBorder="1" applyAlignment="1" applyProtection="1">
      <alignment horizontal="left" vertical="center" wrapText="1"/>
      <protection/>
    </xf>
    <xf numFmtId="49" fontId="2" fillId="11" borderId="10" xfId="0" applyNumberFormat="1" applyFont="1" applyFill="1" applyBorder="1" applyAlignment="1" applyProtection="1">
      <alignment vertical="center" wrapText="1"/>
      <protection/>
    </xf>
    <xf numFmtId="49" fontId="20" fillId="14" borderId="10" xfId="0" applyNumberFormat="1" applyFont="1" applyFill="1" applyBorder="1" applyAlignment="1" applyProtection="1">
      <alignment horizontal="left" vertical="center" wrapText="1"/>
      <protection/>
    </xf>
    <xf numFmtId="4" fontId="11" fillId="11" borderId="10" xfId="0" applyNumberFormat="1" applyFont="1" applyFill="1" applyBorder="1" applyAlignment="1" applyProtection="1">
      <alignment horizontal="right" wrapText="1"/>
      <protection/>
    </xf>
    <xf numFmtId="4" fontId="14" fillId="11" borderId="10" xfId="0" applyNumberFormat="1" applyFont="1" applyFill="1" applyBorder="1" applyAlignment="1" applyProtection="1">
      <alignment horizontal="right" vertical="center" wrapText="1"/>
      <protection/>
    </xf>
    <xf numFmtId="4" fontId="14" fillId="11" borderId="11" xfId="0" applyNumberFormat="1" applyFont="1" applyFill="1" applyBorder="1" applyAlignment="1" applyProtection="1">
      <alignment horizontal="right" vertical="center" wrapText="1"/>
      <protection/>
    </xf>
    <xf numFmtId="4" fontId="11" fillId="27" borderId="10" xfId="0" applyNumberFormat="1" applyFont="1" applyFill="1" applyBorder="1" applyAlignment="1" applyProtection="1">
      <alignment horizontal="right" wrapText="1"/>
      <protection/>
    </xf>
    <xf numFmtId="4" fontId="14" fillId="27" borderId="10" xfId="0" applyNumberFormat="1" applyFont="1" applyFill="1" applyBorder="1" applyAlignment="1" applyProtection="1">
      <alignment horizontal="right" vertical="center" wrapText="1"/>
      <protection/>
    </xf>
    <xf numFmtId="4" fontId="14" fillId="27" borderId="11" xfId="0" applyNumberFormat="1" applyFont="1" applyFill="1" applyBorder="1" applyAlignment="1" applyProtection="1">
      <alignment horizontal="right" vertical="center" wrapText="1"/>
      <protection/>
    </xf>
    <xf numFmtId="4" fontId="5" fillId="27" borderId="12" xfId="0" applyNumberFormat="1" applyFont="1" applyFill="1" applyBorder="1" applyAlignment="1" applyProtection="1">
      <alignment horizontal="right" vertical="center" wrapText="1"/>
      <protection/>
    </xf>
    <xf numFmtId="4" fontId="5" fillId="27" borderId="10" xfId="0" applyNumberFormat="1" applyFont="1" applyFill="1" applyBorder="1" applyAlignment="1" applyProtection="1">
      <alignment horizontal="right" vertical="center" wrapText="1"/>
      <protection/>
    </xf>
    <xf numFmtId="4" fontId="11" fillId="11" borderId="10" xfId="0" applyNumberFormat="1" applyFont="1" applyFill="1" applyBorder="1" applyAlignment="1" applyProtection="1">
      <alignment horizontal="right" vertical="center" wrapText="1"/>
      <protection/>
    </xf>
    <xf numFmtId="171" fontId="12" fillId="11" borderId="10" xfId="0" applyNumberFormat="1" applyFont="1" applyFill="1" applyBorder="1" applyAlignment="1" applyProtection="1">
      <alignment horizontal="right" vertical="center" wrapText="1"/>
      <protection/>
    </xf>
    <xf numFmtId="171" fontId="12" fillId="11" borderId="11" xfId="0" applyNumberFormat="1" applyFont="1" applyFill="1" applyBorder="1" applyAlignment="1" applyProtection="1">
      <alignment horizontal="right" vertical="center" wrapText="1"/>
      <protection/>
    </xf>
    <xf numFmtId="171" fontId="14" fillId="11" borderId="10" xfId="0" applyNumberFormat="1" applyFont="1" applyFill="1" applyBorder="1" applyAlignment="1" applyProtection="1">
      <alignment horizontal="right" vertical="center" wrapText="1"/>
      <protection/>
    </xf>
    <xf numFmtId="171" fontId="14" fillId="11" borderId="11" xfId="0" applyNumberFormat="1" applyFont="1" applyFill="1" applyBorder="1" applyAlignment="1" applyProtection="1">
      <alignment horizontal="right" vertical="center" wrapText="1"/>
      <protection/>
    </xf>
    <xf numFmtId="49" fontId="20" fillId="28" borderId="10" xfId="0" applyNumberFormat="1" applyFont="1" applyFill="1" applyBorder="1" applyAlignment="1" applyProtection="1">
      <alignment horizontal="left" vertical="center" wrapText="1"/>
      <protection locked="0"/>
    </xf>
    <xf numFmtId="4" fontId="20" fillId="24" borderId="10" xfId="0" applyNumberFormat="1" applyFont="1" applyFill="1" applyBorder="1" applyAlignment="1" applyProtection="1">
      <alignment horizontal="right" wrapText="1"/>
      <protection/>
    </xf>
    <xf numFmtId="4" fontId="12" fillId="4" borderId="10" xfId="0" applyNumberFormat="1" applyFont="1" applyFill="1" applyBorder="1" applyAlignment="1" applyProtection="1">
      <alignment horizontal="right" vertical="center" wrapText="1"/>
      <protection locked="0"/>
    </xf>
    <xf numFmtId="4" fontId="12" fillId="4" borderId="10" xfId="0" applyNumberFormat="1" applyFont="1" applyFill="1" applyBorder="1" applyAlignment="1" applyProtection="1">
      <alignment horizontal="right" vertical="center" wrapText="1"/>
      <protection/>
    </xf>
    <xf numFmtId="4" fontId="12" fillId="4" borderId="11" xfId="0" applyNumberFormat="1" applyFont="1" applyFill="1" applyBorder="1" applyAlignment="1" applyProtection="1">
      <alignment horizontal="right" vertical="center" wrapText="1"/>
      <protection locked="0"/>
    </xf>
    <xf numFmtId="49" fontId="20" fillId="18" borderId="10" xfId="0" applyNumberFormat="1" applyFont="1" applyFill="1" applyBorder="1" applyAlignment="1" applyProtection="1">
      <alignment horizontal="left" vertical="center" wrapText="1"/>
      <protection/>
    </xf>
    <xf numFmtId="49" fontId="20" fillId="28" borderId="10" xfId="0" applyNumberFormat="1" applyFont="1" applyFill="1" applyBorder="1" applyAlignment="1" applyProtection="1">
      <alignment horizontal="left" vertical="center" wrapText="1"/>
      <protection/>
    </xf>
    <xf numFmtId="49" fontId="11" fillId="4" borderId="10" xfId="0" applyNumberFormat="1" applyFont="1" applyFill="1" applyBorder="1" applyAlignment="1" applyProtection="1">
      <alignment horizontal="center" wrapText="1"/>
      <protection/>
    </xf>
    <xf numFmtId="49" fontId="20" fillId="4" borderId="10" xfId="0" applyNumberFormat="1" applyFont="1" applyFill="1" applyBorder="1" applyAlignment="1" applyProtection="1">
      <alignment horizontal="left" vertical="center" wrapText="1"/>
      <protection/>
    </xf>
    <xf numFmtId="172" fontId="0" fillId="24" borderId="10" xfId="0" applyNumberFormat="1" applyFont="1" applyFill="1" applyBorder="1" applyAlignment="1" applyProtection="1">
      <alignment horizontal="center" vertical="center" wrapText="1"/>
      <protection/>
    </xf>
    <xf numFmtId="0" fontId="5" fillId="24" borderId="16" xfId="0" applyFont="1" applyFill="1" applyBorder="1" applyAlignment="1" applyProtection="1">
      <alignment vertical="center"/>
      <protection/>
    </xf>
    <xf numFmtId="4" fontId="11" fillId="24" borderId="17" xfId="0" applyNumberFormat="1" applyFont="1" applyFill="1" applyBorder="1" applyAlignment="1" applyProtection="1">
      <alignment horizontal="right" wrapText="1"/>
      <protection/>
    </xf>
    <xf numFmtId="0" fontId="8" fillId="24" borderId="16" xfId="0" applyFont="1" applyFill="1" applyBorder="1" applyAlignment="1" applyProtection="1">
      <alignment vertical="center"/>
      <protection/>
    </xf>
    <xf numFmtId="0" fontId="8" fillId="24" borderId="18" xfId="0" applyFont="1" applyFill="1" applyBorder="1" applyAlignment="1" applyProtection="1">
      <alignment vertical="center"/>
      <protection/>
    </xf>
    <xf numFmtId="49" fontId="20" fillId="18" borderId="12" xfId="0" applyNumberFormat="1" applyFont="1" applyFill="1" applyBorder="1" applyAlignment="1" applyProtection="1">
      <alignment horizontal="left" vertical="center" wrapText="1"/>
      <protection/>
    </xf>
    <xf numFmtId="3" fontId="12" fillId="4" borderId="10" xfId="0" applyNumberFormat="1" applyFont="1" applyFill="1" applyBorder="1" applyAlignment="1" applyProtection="1">
      <alignment horizontal="right" vertical="center" wrapText="1"/>
      <protection locked="0"/>
    </xf>
    <xf numFmtId="0" fontId="8" fillId="20" borderId="0" xfId="0" applyFont="1" applyFill="1" applyBorder="1" applyAlignment="1" applyProtection="1">
      <alignment vertical="top"/>
      <protection/>
    </xf>
    <xf numFmtId="0" fontId="8" fillId="24" borderId="10" xfId="0" applyFont="1" applyFill="1" applyBorder="1" applyAlignment="1" applyProtection="1">
      <alignment vertical="top"/>
      <protection/>
    </xf>
    <xf numFmtId="171" fontId="12" fillId="11" borderId="10" xfId="0" applyNumberFormat="1" applyFont="1" applyFill="1" applyBorder="1" applyAlignment="1" applyProtection="1">
      <alignment horizontal="right" vertical="top" wrapText="1"/>
      <protection/>
    </xf>
    <xf numFmtId="0" fontId="0" fillId="20" borderId="0" xfId="0" applyFill="1" applyAlignment="1">
      <alignment vertical="top"/>
    </xf>
    <xf numFmtId="49" fontId="26" fillId="24" borderId="10" xfId="0" applyNumberFormat="1" applyFont="1" applyFill="1" applyBorder="1" applyAlignment="1" applyProtection="1">
      <alignment vertical="center" wrapText="1"/>
      <protection/>
    </xf>
    <xf numFmtId="49" fontId="26" fillId="24" borderId="11" xfId="0" applyNumberFormat="1" applyFont="1" applyFill="1" applyBorder="1" applyAlignment="1" applyProtection="1">
      <alignment vertical="center" wrapText="1"/>
      <protection/>
    </xf>
    <xf numFmtId="171" fontId="13" fillId="11" borderId="10" xfId="0" applyNumberFormat="1" applyFont="1" applyFill="1" applyBorder="1" applyAlignment="1" applyProtection="1">
      <alignment horizontal="right" vertical="top" wrapText="1"/>
      <protection/>
    </xf>
    <xf numFmtId="0" fontId="38" fillId="20" borderId="0" xfId="0" applyFont="1" applyFill="1" applyBorder="1" applyAlignment="1" applyProtection="1">
      <alignment vertical="center"/>
      <protection/>
    </xf>
    <xf numFmtId="0" fontId="38" fillId="24" borderId="10" xfId="0" applyFont="1" applyFill="1" applyBorder="1" applyAlignment="1" applyProtection="1">
      <alignment vertical="center"/>
      <protection/>
    </xf>
    <xf numFmtId="49" fontId="42" fillId="24" borderId="13" xfId="0" applyNumberFormat="1" applyFont="1" applyFill="1" applyBorder="1" applyAlignment="1" applyProtection="1">
      <alignment horizontal="left" vertical="center" wrapText="1"/>
      <protection/>
    </xf>
    <xf numFmtId="171" fontId="43" fillId="20" borderId="13" xfId="0" applyNumberFormat="1" applyFont="1" applyFill="1" applyBorder="1" applyAlignment="1" applyProtection="1">
      <alignment horizontal="right" vertical="center" wrapText="1"/>
      <protection/>
    </xf>
    <xf numFmtId="0" fontId="34" fillId="20" borderId="0" xfId="0" applyFont="1" applyFill="1" applyAlignment="1" applyProtection="1">
      <alignment/>
      <protection/>
    </xf>
    <xf numFmtId="172" fontId="20" fillId="24" borderId="10" xfId="0" applyNumberFormat="1" applyFont="1" applyFill="1" applyBorder="1" applyAlignment="1" applyProtection="1">
      <alignment horizontal="right" vertical="center" wrapText="1"/>
      <protection/>
    </xf>
    <xf numFmtId="49" fontId="16" fillId="24" borderId="10" xfId="0" applyNumberFormat="1" applyFont="1" applyFill="1" applyBorder="1" applyAlignment="1" applyProtection="1">
      <alignment horizontal="left" vertical="center"/>
      <protection/>
    </xf>
    <xf numFmtId="49" fontId="44" fillId="4" borderId="10" xfId="0" applyNumberFormat="1" applyFont="1" applyFill="1" applyBorder="1" applyAlignment="1" applyProtection="1">
      <alignment horizontal="center" wrapText="1"/>
      <protection/>
    </xf>
    <xf numFmtId="4" fontId="44" fillId="24" borderId="10" xfId="0" applyNumberFormat="1" applyFont="1" applyFill="1" applyBorder="1" applyAlignment="1" applyProtection="1">
      <alignment horizontal="right" wrapText="1"/>
      <protection/>
    </xf>
    <xf numFmtId="4" fontId="20" fillId="24" borderId="10" xfId="0" applyNumberFormat="1" applyFont="1" applyFill="1" applyBorder="1" applyAlignment="1" applyProtection="1">
      <alignment horizontal="center" vertical="center" wrapText="1"/>
      <protection/>
    </xf>
    <xf numFmtId="172" fontId="20" fillId="24" borderId="10" xfId="0" applyNumberFormat="1" applyFont="1" applyFill="1" applyBorder="1" applyAlignment="1" applyProtection="1">
      <alignment horizontal="center" vertical="center" wrapText="1"/>
      <protection/>
    </xf>
    <xf numFmtId="4" fontId="20" fillId="4" borderId="10" xfId="0" applyNumberFormat="1" applyFont="1" applyFill="1" applyBorder="1" applyAlignment="1" applyProtection="1">
      <alignment horizontal="right" vertical="center" wrapText="1"/>
      <protection locked="0"/>
    </xf>
    <xf numFmtId="172" fontId="20" fillId="4" borderId="10" xfId="0" applyNumberFormat="1" applyFont="1" applyFill="1" applyBorder="1" applyAlignment="1" applyProtection="1">
      <alignment horizontal="center" vertical="center" wrapText="1"/>
      <protection locked="0"/>
    </xf>
    <xf numFmtId="4" fontId="20" fillId="24" borderId="10" xfId="0" applyNumberFormat="1" applyFont="1" applyFill="1" applyBorder="1" applyAlignment="1" applyProtection="1">
      <alignment horizontal="right" vertical="center" wrapText="1"/>
      <protection/>
    </xf>
    <xf numFmtId="4" fontId="20" fillId="4" borderId="11" xfId="0" applyNumberFormat="1" applyFont="1" applyFill="1" applyBorder="1" applyAlignment="1" applyProtection="1">
      <alignment horizontal="right" vertical="center" wrapText="1"/>
      <protection locked="0"/>
    </xf>
    <xf numFmtId="172" fontId="20" fillId="4" borderId="11" xfId="0" applyNumberFormat="1" applyFont="1" applyFill="1" applyBorder="1" applyAlignment="1" applyProtection="1">
      <alignment horizontal="center" vertical="center" wrapText="1"/>
      <protection locked="0"/>
    </xf>
    <xf numFmtId="4" fontId="20" fillId="24" borderId="11" xfId="0" applyNumberFormat="1" applyFont="1" applyFill="1" applyBorder="1" applyAlignment="1" applyProtection="1">
      <alignment horizontal="right" vertical="center" wrapText="1"/>
      <protection/>
    </xf>
    <xf numFmtId="4" fontId="2" fillId="24" borderId="13" xfId="0" applyNumberFormat="1" applyFont="1" applyFill="1" applyBorder="1" applyAlignment="1" applyProtection="1">
      <alignment horizontal="right" vertical="center" wrapText="1"/>
      <protection/>
    </xf>
    <xf numFmtId="172" fontId="2" fillId="24" borderId="13" xfId="0" applyNumberFormat="1" applyFont="1" applyFill="1" applyBorder="1" applyAlignment="1" applyProtection="1">
      <alignment horizontal="center" vertical="center" wrapText="1"/>
      <protection/>
    </xf>
    <xf numFmtId="4" fontId="44" fillId="20" borderId="13" xfId="0" applyNumberFormat="1" applyFont="1" applyFill="1" applyBorder="1" applyAlignment="1" applyProtection="1">
      <alignment horizontal="right" vertical="center" wrapText="1"/>
      <protection/>
    </xf>
    <xf numFmtId="4" fontId="2" fillId="24" borderId="12" xfId="0" applyNumberFormat="1" applyFont="1" applyFill="1" applyBorder="1" applyAlignment="1" applyProtection="1">
      <alignment horizontal="right" vertical="center" wrapText="1"/>
      <protection/>
    </xf>
    <xf numFmtId="172" fontId="2" fillId="24" borderId="12" xfId="0" applyNumberFormat="1" applyFont="1" applyFill="1" applyBorder="1" applyAlignment="1" applyProtection="1">
      <alignment horizontal="center" vertical="center" wrapText="1"/>
      <protection/>
    </xf>
    <xf numFmtId="170" fontId="21" fillId="24" borderId="12" xfId="0" applyNumberFormat="1" applyFont="1" applyFill="1" applyBorder="1" applyAlignment="1" applyProtection="1">
      <alignment horizontal="right" vertical="center" wrapText="1"/>
      <protection/>
    </xf>
    <xf numFmtId="4" fontId="20" fillId="4" borderId="10" xfId="0" applyNumberFormat="1" applyFont="1" applyFill="1" applyBorder="1" applyAlignment="1" applyProtection="1">
      <alignment horizontal="right" vertical="center" wrapText="1"/>
      <protection/>
    </xf>
    <xf numFmtId="4" fontId="20" fillId="24" borderId="13" xfId="0" applyNumberFormat="1" applyFont="1" applyFill="1" applyBorder="1" applyAlignment="1" applyProtection="1">
      <alignment horizontal="right" vertical="center" wrapText="1"/>
      <protection/>
    </xf>
    <xf numFmtId="172" fontId="20" fillId="24" borderId="13" xfId="0" applyNumberFormat="1" applyFont="1" applyFill="1" applyBorder="1" applyAlignment="1" applyProtection="1">
      <alignment horizontal="right" vertical="center" wrapText="1"/>
      <protection/>
    </xf>
    <xf numFmtId="4" fontId="21" fillId="24" borderId="12" xfId="0" applyNumberFormat="1" applyFont="1" applyFill="1" applyBorder="1" applyAlignment="1" applyProtection="1">
      <alignment horizontal="right" vertical="center" wrapText="1"/>
      <protection/>
    </xf>
    <xf numFmtId="4" fontId="2" fillId="24" borderId="10" xfId="0" applyNumberFormat="1" applyFont="1" applyFill="1" applyBorder="1" applyAlignment="1" applyProtection="1">
      <alignment horizontal="right" vertical="center" wrapText="1"/>
      <protection/>
    </xf>
    <xf numFmtId="172" fontId="2" fillId="24" borderId="10" xfId="0" applyNumberFormat="1" applyFont="1" applyFill="1" applyBorder="1" applyAlignment="1" applyProtection="1">
      <alignment horizontal="center" vertical="center" wrapText="1"/>
      <protection/>
    </xf>
    <xf numFmtId="4" fontId="21" fillId="24" borderId="10" xfId="0" applyNumberFormat="1" applyFont="1" applyFill="1" applyBorder="1" applyAlignment="1" applyProtection="1">
      <alignment horizontal="right" vertical="center" wrapText="1"/>
      <protection/>
    </xf>
    <xf numFmtId="172" fontId="20" fillId="24" borderId="13" xfId="0" applyNumberFormat="1" applyFont="1" applyFill="1" applyBorder="1" applyAlignment="1" applyProtection="1">
      <alignment horizontal="center" vertical="center" wrapText="1"/>
      <protection/>
    </xf>
    <xf numFmtId="0" fontId="20" fillId="24" borderId="10" xfId="0" applyFont="1" applyFill="1" applyBorder="1" applyAlignment="1" applyProtection="1">
      <alignment horizontal="right" vertical="center"/>
      <protection/>
    </xf>
    <xf numFmtId="4" fontId="44" fillId="4" borderId="11" xfId="0" applyNumberFormat="1" applyFont="1" applyFill="1" applyBorder="1" applyAlignment="1" applyProtection="1">
      <alignment horizontal="right" vertical="top" wrapText="1"/>
      <protection locked="0"/>
    </xf>
    <xf numFmtId="171" fontId="20" fillId="11" borderId="10" xfId="0" applyNumberFormat="1" applyFont="1" applyFill="1" applyBorder="1" applyAlignment="1" applyProtection="1">
      <alignment horizontal="right" vertical="top" wrapText="1"/>
      <protection/>
    </xf>
    <xf numFmtId="172" fontId="2" fillId="24" borderId="13" xfId="0" applyNumberFormat="1" applyFont="1" applyFill="1" applyBorder="1" applyAlignment="1" applyProtection="1">
      <alignment horizontal="right" vertical="center" wrapText="1"/>
      <protection/>
    </xf>
    <xf numFmtId="171" fontId="44" fillId="20" borderId="13" xfId="0" applyNumberFormat="1" applyFont="1" applyFill="1" applyBorder="1" applyAlignment="1" applyProtection="1">
      <alignment horizontal="right" vertical="center" wrapText="1"/>
      <protection/>
    </xf>
    <xf numFmtId="4" fontId="44" fillId="24" borderId="12" xfId="0" applyNumberFormat="1" applyFont="1" applyFill="1" applyBorder="1" applyAlignment="1" applyProtection="1">
      <alignment horizontal="right" vertical="center" wrapText="1"/>
      <protection/>
    </xf>
    <xf numFmtId="49" fontId="20" fillId="24" borderId="10" xfId="0" applyNumberFormat="1" applyFont="1" applyFill="1" applyBorder="1" applyAlignment="1" applyProtection="1">
      <alignment vertical="center" wrapText="1"/>
      <protection/>
    </xf>
    <xf numFmtId="172" fontId="20" fillId="24" borderId="10" xfId="0" applyNumberFormat="1" applyFont="1" applyFill="1" applyBorder="1" applyAlignment="1" applyProtection="1">
      <alignment vertical="center" wrapText="1"/>
      <protection/>
    </xf>
    <xf numFmtId="171" fontId="44" fillId="24" borderId="10" xfId="0" applyNumberFormat="1" applyFont="1" applyFill="1" applyBorder="1" applyAlignment="1" applyProtection="1">
      <alignment horizontal="right" vertical="center" wrapText="1"/>
      <protection/>
    </xf>
    <xf numFmtId="49" fontId="20" fillId="24" borderId="11" xfId="0" applyNumberFormat="1" applyFont="1" applyFill="1" applyBorder="1" applyAlignment="1" applyProtection="1">
      <alignment vertical="center" wrapText="1"/>
      <protection/>
    </xf>
    <xf numFmtId="172" fontId="20" fillId="24" borderId="11" xfId="0" applyNumberFormat="1" applyFont="1" applyFill="1" applyBorder="1" applyAlignment="1" applyProtection="1">
      <alignment vertical="center" wrapText="1"/>
      <protection/>
    </xf>
    <xf numFmtId="171" fontId="44" fillId="24" borderId="11" xfId="0" applyNumberFormat="1" applyFont="1" applyFill="1" applyBorder="1" applyAlignment="1" applyProtection="1">
      <alignment horizontal="right" vertical="center" wrapText="1"/>
      <protection/>
    </xf>
    <xf numFmtId="49" fontId="20" fillId="24" borderId="0" xfId="0" applyNumberFormat="1" applyFont="1" applyFill="1" applyBorder="1" applyAlignment="1" applyProtection="1">
      <alignment horizontal="left" vertical="center" wrapText="1"/>
      <protection/>
    </xf>
    <xf numFmtId="172" fontId="20" fillId="24" borderId="0" xfId="0" applyNumberFormat="1" applyFont="1" applyFill="1" applyBorder="1" applyAlignment="1" applyProtection="1">
      <alignment horizontal="left" vertical="center" wrapText="1"/>
      <protection/>
    </xf>
    <xf numFmtId="172" fontId="2" fillId="20" borderId="0" xfId="0" applyNumberFormat="1" applyFont="1" applyFill="1" applyAlignment="1" applyProtection="1">
      <alignment horizontal="center" vertical="center" wrapText="1"/>
      <protection locked="0"/>
    </xf>
    <xf numFmtId="172" fontId="2" fillId="20" borderId="0" xfId="0" applyNumberFormat="1" applyFont="1" applyFill="1" applyAlignment="1" applyProtection="1">
      <alignment/>
      <protection locked="0"/>
    </xf>
    <xf numFmtId="0" fontId="21" fillId="20" borderId="0" xfId="0" applyFont="1" applyFill="1" applyAlignment="1" applyProtection="1">
      <alignment/>
      <protection locked="0"/>
    </xf>
    <xf numFmtId="172" fontId="2" fillId="20" borderId="0" xfId="0" applyNumberFormat="1" applyFont="1" applyFill="1" applyAlignment="1">
      <alignment/>
    </xf>
    <xf numFmtId="0" fontId="21" fillId="20" borderId="0" xfId="0" applyFont="1" applyFill="1" applyAlignment="1">
      <alignment/>
    </xf>
    <xf numFmtId="4" fontId="19" fillId="11" borderId="10" xfId="0" applyNumberFormat="1" applyFont="1" applyFill="1" applyBorder="1" applyAlignment="1" applyProtection="1">
      <alignment horizontal="right" wrapText="1"/>
      <protection/>
    </xf>
    <xf numFmtId="0" fontId="4" fillId="20" borderId="0" xfId="0" applyFont="1" applyFill="1" applyAlignment="1" applyProtection="1">
      <alignment/>
      <protection/>
    </xf>
    <xf numFmtId="0" fontId="4" fillId="24" borderId="10" xfId="0" applyFont="1" applyFill="1" applyBorder="1" applyAlignment="1" applyProtection="1">
      <alignment/>
      <protection/>
    </xf>
    <xf numFmtId="4" fontId="13" fillId="11" borderId="10" xfId="0" applyNumberFormat="1" applyFont="1" applyFill="1" applyBorder="1" applyAlignment="1" applyProtection="1">
      <alignment horizontal="right" wrapText="1"/>
      <protection/>
    </xf>
    <xf numFmtId="4" fontId="13" fillId="11" borderId="10" xfId="0" applyNumberFormat="1" applyFont="1" applyFill="1" applyBorder="1" applyAlignment="1" applyProtection="1">
      <alignment horizontal="center" vertical="center" wrapText="1"/>
      <protection/>
    </xf>
    <xf numFmtId="170" fontId="34" fillId="24" borderId="12" xfId="0" applyNumberFormat="1" applyFont="1" applyFill="1" applyBorder="1" applyAlignment="1" applyProtection="1">
      <alignment horizontal="right" vertical="center" wrapText="1"/>
      <protection/>
    </xf>
    <xf numFmtId="4" fontId="14" fillId="24" borderId="10" xfId="0" applyNumberFormat="1" applyFont="1" applyFill="1" applyBorder="1" applyAlignment="1" applyProtection="1">
      <alignment horizontal="right" wrapText="1"/>
      <protection/>
    </xf>
    <xf numFmtId="4" fontId="34" fillId="27" borderId="12" xfId="0" applyNumberFormat="1" applyFont="1" applyFill="1" applyBorder="1" applyAlignment="1" applyProtection="1">
      <alignment horizontal="right" vertical="center" wrapText="1"/>
      <protection/>
    </xf>
    <xf numFmtId="4" fontId="34" fillId="27" borderId="10" xfId="0" applyNumberFormat="1" applyFont="1" applyFill="1" applyBorder="1" applyAlignment="1" applyProtection="1">
      <alignment horizontal="right" vertical="center" wrapText="1"/>
      <protection/>
    </xf>
    <xf numFmtId="4" fontId="34" fillId="24" borderId="12" xfId="0" applyNumberFormat="1" applyFont="1" applyFill="1" applyBorder="1" applyAlignment="1" applyProtection="1">
      <alignment horizontal="right" vertical="center" wrapText="1"/>
      <protection/>
    </xf>
    <xf numFmtId="171" fontId="43" fillId="11" borderId="10" xfId="0" applyNumberFormat="1" applyFont="1" applyFill="1" applyBorder="1" applyAlignment="1" applyProtection="1">
      <alignment horizontal="right" vertical="center" wrapText="1"/>
      <protection/>
    </xf>
    <xf numFmtId="4" fontId="14" fillId="11" borderId="12" xfId="0" applyNumberFormat="1" applyFont="1" applyFill="1" applyBorder="1" applyAlignment="1" applyProtection="1">
      <alignment horizontal="right" vertical="center" wrapText="1"/>
      <protection/>
    </xf>
    <xf numFmtId="49" fontId="20" fillId="24" borderId="10" xfId="0" applyNumberFormat="1" applyFont="1" applyFill="1" applyBorder="1" applyAlignment="1" applyProtection="1">
      <alignment vertical="center" wrapText="1"/>
      <protection locked="0"/>
    </xf>
    <xf numFmtId="0" fontId="20" fillId="0" borderId="10" xfId="0" applyFont="1" applyBorder="1" applyAlignment="1" applyProtection="1">
      <alignment vertical="center" wrapText="1"/>
      <protection locked="0"/>
    </xf>
    <xf numFmtId="49" fontId="32" fillId="24" borderId="10" xfId="0" applyNumberFormat="1" applyFont="1" applyFill="1" applyBorder="1" applyAlignment="1" applyProtection="1">
      <alignment vertical="center" wrapText="1"/>
      <protection locked="0"/>
    </xf>
    <xf numFmtId="0" fontId="32" fillId="0" borderId="10" xfId="0" applyFont="1" applyBorder="1" applyAlignment="1" applyProtection="1">
      <alignment vertical="center" wrapText="1"/>
      <protection locked="0"/>
    </xf>
    <xf numFmtId="0" fontId="3" fillId="20" borderId="10" xfId="0" applyFont="1" applyFill="1" applyBorder="1" applyAlignment="1" applyProtection="1">
      <alignment horizontal="left" vertical="center"/>
      <protection/>
    </xf>
    <xf numFmtId="0" fontId="17" fillId="24" borderId="10" xfId="0" applyFont="1" applyFill="1" applyBorder="1" applyAlignment="1" applyProtection="1">
      <alignment horizontal="left" vertical="top"/>
      <protection/>
    </xf>
    <xf numFmtId="49" fontId="12" fillId="24" borderId="10" xfId="0" applyNumberFormat="1" applyFont="1" applyFill="1" applyBorder="1" applyAlignment="1" applyProtection="1">
      <alignment vertical="center" wrapText="1"/>
      <protection locked="0"/>
    </xf>
    <xf numFmtId="0" fontId="12" fillId="0" borderId="10" xfId="0" applyFont="1" applyBorder="1" applyAlignment="1" applyProtection="1">
      <alignment vertical="center" wrapText="1"/>
      <protection locked="0"/>
    </xf>
    <xf numFmtId="14" fontId="12" fillId="21" borderId="16" xfId="0" applyNumberFormat="1" applyFont="1" applyFill="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49" fontId="13" fillId="21" borderId="16" xfId="0" applyNumberFormat="1" applyFont="1" applyFill="1" applyBorder="1" applyAlignment="1" applyProtection="1">
      <alignment wrapText="1"/>
      <protection locked="0"/>
    </xf>
    <xf numFmtId="0" fontId="38" fillId="21" borderId="17" xfId="0" applyFont="1" applyFill="1" applyBorder="1" applyAlignment="1" applyProtection="1">
      <alignment wrapText="1"/>
      <protection locked="0"/>
    </xf>
    <xf numFmtId="49" fontId="12" fillId="24" borderId="0" xfId="0" applyNumberFormat="1" applyFont="1" applyFill="1" applyBorder="1" applyAlignment="1" applyProtection="1">
      <alignment vertical="center" wrapText="1"/>
      <protection locked="0"/>
    </xf>
    <xf numFmtId="0" fontId="12" fillId="0" borderId="0" xfId="0" applyFont="1" applyBorder="1" applyAlignment="1" applyProtection="1">
      <alignment vertical="center" wrapText="1"/>
      <protection locked="0"/>
    </xf>
    <xf numFmtId="49" fontId="14" fillId="24" borderId="13" xfId="0" applyNumberFormat="1" applyFont="1" applyFill="1" applyBorder="1" applyAlignment="1" applyProtection="1">
      <alignment vertical="center" wrapText="1"/>
      <protection/>
    </xf>
    <xf numFmtId="0" fontId="14" fillId="0" borderId="13" xfId="0" applyFont="1" applyBorder="1" applyAlignment="1" applyProtection="1">
      <alignment vertical="center" wrapText="1"/>
      <protection/>
    </xf>
    <xf numFmtId="49" fontId="12" fillId="24" borderId="12" xfId="0" applyNumberFormat="1" applyFont="1" applyFill="1" applyBorder="1" applyAlignment="1" applyProtection="1">
      <alignment vertical="center" wrapText="1"/>
      <protection locked="0"/>
    </xf>
    <xf numFmtId="0" fontId="12" fillId="0" borderId="12" xfId="0" applyFont="1" applyBorder="1" applyAlignment="1" applyProtection="1">
      <alignment vertical="center" wrapText="1"/>
      <protection locked="0"/>
    </xf>
    <xf numFmtId="0" fontId="12" fillId="20" borderId="0" xfId="0" applyFont="1" applyFill="1" applyBorder="1" applyAlignment="1" applyProtection="1">
      <alignment vertical="center" wrapText="1"/>
      <protection locked="0"/>
    </xf>
    <xf numFmtId="0" fontId="12" fillId="0" borderId="0" xfId="0" applyFont="1" applyAlignment="1">
      <alignment wrapText="1"/>
    </xf>
    <xf numFmtId="49" fontId="20" fillId="24" borderId="11" xfId="0" applyNumberFormat="1" applyFont="1" applyFill="1" applyBorder="1" applyAlignment="1" applyProtection="1">
      <alignment vertical="center" wrapText="1"/>
      <protection locked="0"/>
    </xf>
    <xf numFmtId="0" fontId="20" fillId="0" borderId="11" xfId="0" applyFont="1" applyBorder="1" applyAlignment="1" applyProtection="1">
      <alignment vertical="center" wrapText="1"/>
      <protection locked="0"/>
    </xf>
    <xf numFmtId="49" fontId="20" fillId="24" borderId="12" xfId="0" applyNumberFormat="1" applyFont="1" applyFill="1" applyBorder="1" applyAlignment="1" applyProtection="1">
      <alignment vertical="center" wrapText="1"/>
      <protection locked="0"/>
    </xf>
    <xf numFmtId="0" fontId="20" fillId="0" borderId="12" xfId="0" applyFont="1" applyBorder="1" applyAlignment="1" applyProtection="1">
      <alignment vertical="center" wrapText="1"/>
      <protection locked="0"/>
    </xf>
    <xf numFmtId="49" fontId="12" fillId="24" borderId="11" xfId="0" applyNumberFormat="1" applyFont="1" applyFill="1" applyBorder="1" applyAlignment="1" applyProtection="1">
      <alignment vertical="center" wrapText="1"/>
      <protection locked="0"/>
    </xf>
    <xf numFmtId="0" fontId="12" fillId="0" borderId="11" xfId="0" applyFont="1" applyBorder="1" applyAlignment="1" applyProtection="1">
      <alignment vertical="center" wrapText="1"/>
      <protection locked="0"/>
    </xf>
    <xf numFmtId="49" fontId="12" fillId="24" borderId="13" xfId="0" applyNumberFormat="1" applyFont="1" applyFill="1" applyBorder="1" applyAlignment="1" applyProtection="1">
      <alignment vertical="center" wrapText="1"/>
      <protection locked="0"/>
    </xf>
    <xf numFmtId="0" fontId="12" fillId="0" borderId="13" xfId="0" applyFont="1" applyBorder="1" applyAlignment="1" applyProtection="1">
      <alignment vertical="center" wrapText="1"/>
      <protection locked="0"/>
    </xf>
    <xf numFmtId="49" fontId="20" fillId="24" borderId="13" xfId="0" applyNumberFormat="1" applyFont="1" applyFill="1" applyBorder="1" applyAlignment="1" applyProtection="1">
      <alignment vertical="center" wrapText="1"/>
      <protection locked="0"/>
    </xf>
    <xf numFmtId="0" fontId="20" fillId="0" borderId="13" xfId="0" applyFont="1" applyBorder="1" applyAlignment="1" applyProtection="1">
      <alignment vertical="center" wrapText="1"/>
      <protection locked="0"/>
    </xf>
    <xf numFmtId="49" fontId="13" fillId="24" borderId="10" xfId="0" applyNumberFormat="1" applyFont="1" applyFill="1" applyBorder="1" applyAlignment="1" applyProtection="1">
      <alignment vertical="top" wrapText="1"/>
      <protection locked="0"/>
    </xf>
    <xf numFmtId="0" fontId="13" fillId="0" borderId="10" xfId="0" applyFont="1" applyBorder="1" applyAlignment="1" applyProtection="1">
      <alignment vertical="top" wrapText="1"/>
      <protection locked="0"/>
    </xf>
    <xf numFmtId="49" fontId="43" fillId="24" borderId="13" xfId="0" applyNumberFormat="1" applyFont="1" applyFill="1" applyBorder="1" applyAlignment="1" applyProtection="1">
      <alignment vertical="center" wrapText="1"/>
      <protection/>
    </xf>
    <xf numFmtId="0" fontId="43" fillId="0" borderId="13" xfId="0" applyFont="1" applyBorder="1" applyAlignment="1" applyProtection="1">
      <alignment vertical="center" wrapText="1"/>
      <protection/>
    </xf>
    <xf numFmtId="49" fontId="33" fillId="24" borderId="20" xfId="0" applyNumberFormat="1" applyFont="1" applyFill="1" applyBorder="1" applyAlignment="1" applyProtection="1">
      <alignment vertical="center" wrapText="1"/>
      <protection locked="0"/>
    </xf>
    <xf numFmtId="0" fontId="33" fillId="0" borderId="21" xfId="0" applyFont="1" applyBorder="1" applyAlignment="1" applyProtection="1">
      <alignment vertical="center" wrapText="1"/>
      <protection locked="0"/>
    </xf>
    <xf numFmtId="0" fontId="33" fillId="0" borderId="14" xfId="0" applyFont="1" applyBorder="1" applyAlignment="1" applyProtection="1">
      <alignment vertical="center" wrapText="1"/>
      <protection locked="0"/>
    </xf>
    <xf numFmtId="0" fontId="33" fillId="0" borderId="18" xfId="0" applyFont="1" applyBorder="1" applyAlignment="1">
      <alignment vertical="center" wrapText="1"/>
    </xf>
    <xf numFmtId="0" fontId="33" fillId="0" borderId="0" xfId="0" applyFont="1" applyAlignment="1">
      <alignment vertical="center" wrapText="1"/>
    </xf>
    <xf numFmtId="0" fontId="33" fillId="0" borderId="22" xfId="0" applyFont="1" applyBorder="1" applyAlignment="1">
      <alignment vertical="center" wrapText="1"/>
    </xf>
    <xf numFmtId="0" fontId="33" fillId="0" borderId="0"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171" fontId="0" fillId="21" borderId="16" xfId="0" applyNumberFormat="1" applyFont="1" applyFill="1" applyBorder="1" applyAlignment="1" applyProtection="1">
      <alignment wrapText="1"/>
      <protection locked="0"/>
    </xf>
    <xf numFmtId="0" fontId="0" fillId="0" borderId="19" xfId="0" applyBorder="1" applyAlignment="1">
      <alignment wrapText="1"/>
    </xf>
    <xf numFmtId="0" fontId="0" fillId="0" borderId="17" xfId="0" applyBorder="1" applyAlignment="1">
      <alignment wrapText="1"/>
    </xf>
    <xf numFmtId="40" fontId="7" fillId="21" borderId="16" xfId="0" applyNumberFormat="1" applyFont="1" applyFill="1" applyBorder="1" applyAlignment="1" applyProtection="1">
      <alignment horizontal="left" vertical="center"/>
      <protection locked="0"/>
    </xf>
    <xf numFmtId="40" fontId="0" fillId="0" borderId="19" xfId="0" applyNumberFormat="1" applyFont="1" applyBorder="1" applyAlignment="1">
      <alignment vertical="center"/>
    </xf>
    <xf numFmtId="40" fontId="0" fillId="0" borderId="17" xfId="0" applyNumberFormat="1" applyFont="1" applyBorder="1" applyAlignment="1">
      <alignment vertical="center"/>
    </xf>
    <xf numFmtId="49" fontId="17" fillId="24" borderId="10" xfId="0" applyNumberFormat="1" applyFont="1" applyFill="1" applyBorder="1" applyAlignment="1" applyProtection="1">
      <alignment horizontal="left" vertical="top" wrapText="1"/>
      <protection/>
    </xf>
    <xf numFmtId="0" fontId="0" fillId="0" borderId="10" xfId="0" applyBorder="1" applyAlignment="1">
      <alignment/>
    </xf>
    <xf numFmtId="49" fontId="9" fillId="24" borderId="10" xfId="0" applyNumberFormat="1" applyFont="1" applyFill="1" applyBorder="1" applyAlignment="1" applyProtection="1">
      <alignment horizontal="left" vertical="center"/>
      <protection locked="0"/>
    </xf>
    <xf numFmtId="4" fontId="20" fillId="24" borderId="16" xfId="0" applyNumberFormat="1" applyFont="1" applyFill="1" applyBorder="1" applyAlignment="1" applyProtection="1">
      <alignment horizontal="center" vertical="center" wrapText="1"/>
      <protection/>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49" fontId="36" fillId="21" borderId="16" xfId="0" applyNumberFormat="1" applyFont="1" applyFill="1" applyBorder="1" applyAlignment="1" applyProtection="1">
      <alignment horizontal="right" vertical="center" wrapText="1"/>
      <protection locked="0"/>
    </xf>
    <xf numFmtId="0" fontId="37" fillId="0" borderId="17" xfId="0" applyFont="1" applyBorder="1" applyAlignment="1">
      <alignment horizontal="right" vertical="center" wrapText="1"/>
    </xf>
    <xf numFmtId="49" fontId="32" fillId="24" borderId="16" xfId="0" applyNumberFormat="1" applyFont="1" applyFill="1" applyBorder="1" applyAlignment="1" applyProtection="1">
      <alignment vertical="center" wrapText="1"/>
      <protection locked="0"/>
    </xf>
    <xf numFmtId="49" fontId="32" fillId="24" borderId="19" xfId="0" applyNumberFormat="1" applyFont="1" applyFill="1" applyBorder="1" applyAlignment="1" applyProtection="1">
      <alignment vertical="center" wrapText="1"/>
      <protection locked="0"/>
    </xf>
    <xf numFmtId="49" fontId="32" fillId="24" borderId="17" xfId="0" applyNumberFormat="1" applyFont="1" applyFill="1" applyBorder="1" applyAlignment="1" applyProtection="1">
      <alignment vertical="center" wrapText="1"/>
      <protection locked="0"/>
    </xf>
    <xf numFmtId="49" fontId="20" fillId="24" borderId="16" xfId="0" applyNumberFormat="1" applyFont="1" applyFill="1" applyBorder="1" applyAlignment="1" applyProtection="1">
      <alignment vertical="center" wrapText="1"/>
      <protection locked="0"/>
    </xf>
    <xf numFmtId="49" fontId="20" fillId="24" borderId="19" xfId="0" applyNumberFormat="1" applyFont="1" applyFill="1" applyBorder="1" applyAlignment="1" applyProtection="1">
      <alignment vertical="center" wrapText="1"/>
      <protection locked="0"/>
    </xf>
    <xf numFmtId="49" fontId="20" fillId="24" borderId="17" xfId="0" applyNumberFormat="1" applyFont="1" applyFill="1" applyBorder="1" applyAlignment="1" applyProtection="1">
      <alignment vertical="center" wrapText="1"/>
      <protection locked="0"/>
    </xf>
    <xf numFmtId="49" fontId="9" fillId="24" borderId="16" xfId="0" applyNumberFormat="1" applyFont="1" applyFill="1" applyBorder="1" applyAlignment="1" applyProtection="1">
      <alignment horizontal="left" vertical="center" wrapText="1"/>
      <protection locked="0"/>
    </xf>
    <xf numFmtId="49" fontId="9" fillId="24" borderId="17" xfId="0" applyNumberFormat="1" applyFont="1" applyFill="1" applyBorder="1" applyAlignment="1" applyProtection="1">
      <alignment horizontal="left" vertical="center" wrapText="1"/>
      <protection locked="0"/>
    </xf>
    <xf numFmtId="49" fontId="9" fillId="24" borderId="26" xfId="0" applyNumberFormat="1" applyFont="1" applyFill="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10" fillId="24" borderId="29" xfId="0" applyFont="1" applyFill="1" applyBorder="1" applyAlignment="1" applyProtection="1">
      <alignment vertical="center"/>
      <protection/>
    </xf>
    <xf numFmtId="0" fontId="10" fillId="24" borderId="30" xfId="0" applyFont="1" applyFill="1" applyBorder="1" applyAlignment="1" applyProtection="1">
      <alignment vertical="center"/>
      <protection/>
    </xf>
    <xf numFmtId="0" fontId="8" fillId="24" borderId="31" xfId="0" applyFont="1" applyFill="1" applyBorder="1" applyAlignment="1" applyProtection="1">
      <alignment vertical="center"/>
      <protection/>
    </xf>
    <xf numFmtId="0" fontId="8" fillId="24" borderId="32" xfId="0" applyFont="1" applyFill="1" applyBorder="1" applyAlignment="1" applyProtection="1">
      <alignment vertical="center"/>
      <protection/>
    </xf>
    <xf numFmtId="0" fontId="33" fillId="24" borderId="33" xfId="0" applyFont="1" applyFill="1" applyBorder="1" applyAlignment="1" applyProtection="1">
      <alignment horizontal="right" vertical="center" textRotation="180"/>
      <protection/>
    </xf>
    <xf numFmtId="0" fontId="33" fillId="24" borderId="34" xfId="0" applyFont="1" applyFill="1" applyBorder="1" applyAlignment="1" applyProtection="1">
      <alignment horizontal="right" vertical="center" textRotation="180"/>
      <protection/>
    </xf>
    <xf numFmtId="0" fontId="0" fillId="0" borderId="35" xfId="0" applyBorder="1" applyAlignment="1">
      <alignment horizontal="right" vertical="center" textRotation="180"/>
    </xf>
    <xf numFmtId="0" fontId="0" fillId="0" borderId="15" xfId="0" applyBorder="1" applyAlignment="1">
      <alignment horizontal="right" vertical="center" textRotation="180"/>
    </xf>
    <xf numFmtId="49" fontId="10" fillId="24" borderId="29" xfId="0" applyNumberFormat="1" applyFont="1" applyFill="1" applyBorder="1" applyAlignment="1" applyProtection="1">
      <alignment horizontal="left" vertical="center"/>
      <protection/>
    </xf>
    <xf numFmtId="49" fontId="10" fillId="24" borderId="36" xfId="0" applyNumberFormat="1" applyFont="1" applyFill="1" applyBorder="1" applyAlignment="1" applyProtection="1">
      <alignment horizontal="left" vertical="center"/>
      <protection/>
    </xf>
    <xf numFmtId="0" fontId="0" fillId="0" borderId="30" xfId="0" applyBorder="1" applyAlignment="1">
      <alignment vertical="center"/>
    </xf>
    <xf numFmtId="49" fontId="9" fillId="24" borderId="10" xfId="0" applyNumberFormat="1" applyFont="1" applyFill="1" applyBorder="1" applyAlignment="1" applyProtection="1">
      <alignment horizontal="left" vertical="center" wrapText="1"/>
      <protection/>
    </xf>
    <xf numFmtId="49" fontId="13" fillId="24" borderId="13" xfId="0" applyNumberFormat="1" applyFont="1" applyFill="1" applyBorder="1" applyAlignment="1" applyProtection="1">
      <alignment horizontal="left" vertical="center"/>
      <protection/>
    </xf>
    <xf numFmtId="0" fontId="38" fillId="0" borderId="13" xfId="0" applyFont="1" applyBorder="1" applyAlignment="1" applyProtection="1">
      <alignment/>
      <protection/>
    </xf>
    <xf numFmtId="49" fontId="36" fillId="24" borderId="26" xfId="0" applyNumberFormat="1" applyFont="1" applyFill="1" applyBorder="1" applyAlignment="1" applyProtection="1">
      <alignment horizontal="left" vertical="center"/>
      <protection locked="0"/>
    </xf>
    <xf numFmtId="49" fontId="36" fillId="24" borderId="27" xfId="0" applyNumberFormat="1" applyFont="1" applyFill="1" applyBorder="1" applyAlignment="1" applyProtection="1">
      <alignment horizontal="left" vertical="center"/>
      <protection locked="0"/>
    </xf>
    <xf numFmtId="0" fontId="37" fillId="0" borderId="27" xfId="0" applyFont="1" applyBorder="1" applyAlignment="1" applyProtection="1">
      <alignment vertical="center"/>
      <protection locked="0"/>
    </xf>
    <xf numFmtId="0" fontId="37" fillId="0" borderId="28" xfId="0" applyFont="1" applyBorder="1" applyAlignment="1" applyProtection="1">
      <alignment vertical="center"/>
      <protection locked="0"/>
    </xf>
    <xf numFmtId="49" fontId="43" fillId="24" borderId="13" xfId="0" applyNumberFormat="1" applyFont="1" applyFill="1" applyBorder="1" applyAlignment="1" applyProtection="1">
      <alignment horizontal="left" vertical="center"/>
      <protection/>
    </xf>
    <xf numFmtId="171" fontId="11" fillId="11" borderId="16" xfId="0" applyNumberFormat="1" applyFont="1" applyFill="1" applyBorder="1" applyAlignment="1" applyProtection="1">
      <alignment horizontal="right" vertical="top" wrapText="1"/>
      <protection/>
    </xf>
    <xf numFmtId="171" fontId="12" fillId="11" borderId="19" xfId="0" applyNumberFormat="1" applyFont="1" applyFill="1" applyBorder="1" applyAlignment="1" applyProtection="1">
      <alignment horizontal="right" vertical="top" wrapText="1"/>
      <protection/>
    </xf>
    <xf numFmtId="171" fontId="12" fillId="11" borderId="17" xfId="0" applyNumberFormat="1" applyFont="1" applyFill="1" applyBorder="1" applyAlignment="1" applyProtection="1">
      <alignment horizontal="right" vertical="top" wrapText="1"/>
      <protection/>
    </xf>
    <xf numFmtId="49" fontId="10" fillId="24" borderId="29" xfId="0" applyNumberFormat="1" applyFont="1" applyFill="1" applyBorder="1" applyAlignment="1" applyProtection="1">
      <alignment vertical="center" wrapText="1"/>
      <protection/>
    </xf>
    <xf numFmtId="0" fontId="0" fillId="0" borderId="36" xfId="0" applyBorder="1" applyAlignment="1">
      <alignment vertical="center" wrapText="1"/>
    </xf>
    <xf numFmtId="0" fontId="0" fillId="0" borderId="30" xfId="0" applyBorder="1" applyAlignment="1">
      <alignment vertical="center" wrapText="1"/>
    </xf>
    <xf numFmtId="49" fontId="41" fillId="24" borderId="16" xfId="0" applyNumberFormat="1" applyFont="1" applyFill="1" applyBorder="1" applyAlignment="1" applyProtection="1">
      <alignment horizontal="left" vertical="center"/>
      <protection locked="0"/>
    </xf>
    <xf numFmtId="49" fontId="36" fillId="24" borderId="19" xfId="0" applyNumberFormat="1" applyFont="1" applyFill="1" applyBorder="1" applyAlignment="1" applyProtection="1">
      <alignment horizontal="left" vertical="center"/>
      <protection locked="0"/>
    </xf>
    <xf numFmtId="0" fontId="37" fillId="0" borderId="19" xfId="0" applyFont="1" applyBorder="1" applyAlignment="1" applyProtection="1">
      <alignment vertical="center"/>
      <protection locked="0"/>
    </xf>
    <xf numFmtId="0" fontId="37" fillId="0" borderId="17" xfId="0" applyFont="1" applyBorder="1" applyAlignment="1" applyProtection="1">
      <alignment vertical="center"/>
      <protection locked="0"/>
    </xf>
    <xf numFmtId="0" fontId="8" fillId="24" borderId="0" xfId="0" applyFont="1" applyFill="1" applyBorder="1" applyAlignment="1" applyProtection="1">
      <alignment vertical="center"/>
      <protection/>
    </xf>
    <xf numFmtId="49" fontId="9" fillId="24" borderId="35" xfId="0" applyNumberFormat="1" applyFont="1" applyFill="1" applyBorder="1" applyAlignment="1" applyProtection="1">
      <alignment horizontal="left" vertical="center" wrapText="1"/>
      <protection locked="0"/>
    </xf>
    <xf numFmtId="49" fontId="9" fillId="24" borderId="15" xfId="0" applyNumberFormat="1" applyFont="1" applyFill="1" applyBorder="1" applyAlignment="1" applyProtection="1">
      <alignment horizontal="left" vertical="center" wrapText="1"/>
      <protection locked="0"/>
    </xf>
    <xf numFmtId="49" fontId="15" fillId="24" borderId="13" xfId="0" applyNumberFormat="1" applyFont="1" applyFill="1" applyBorder="1" applyAlignment="1" applyProtection="1">
      <alignment horizontal="left" vertical="center"/>
      <protection/>
    </xf>
    <xf numFmtId="49" fontId="15" fillId="24" borderId="36" xfId="0" applyNumberFormat="1" applyFont="1" applyFill="1" applyBorder="1" applyAlignment="1" applyProtection="1">
      <alignment horizontal="left" vertical="center"/>
      <protection/>
    </xf>
    <xf numFmtId="49" fontId="15" fillId="24" borderId="30" xfId="0" applyNumberFormat="1" applyFont="1" applyFill="1" applyBorder="1" applyAlignment="1" applyProtection="1">
      <alignment horizontal="left" vertical="center"/>
      <protection/>
    </xf>
    <xf numFmtId="49" fontId="12" fillId="24" borderId="16" xfId="0" applyNumberFormat="1" applyFont="1" applyFill="1" applyBorder="1" applyAlignment="1" applyProtection="1">
      <alignment horizontal="left" vertical="center"/>
      <protection/>
    </xf>
    <xf numFmtId="49" fontId="12" fillId="24" borderId="19" xfId="0" applyNumberFormat="1" applyFont="1" applyFill="1" applyBorder="1" applyAlignment="1" applyProtection="1">
      <alignment horizontal="left" vertical="center"/>
      <protection/>
    </xf>
    <xf numFmtId="0" fontId="0" fillId="0" borderId="19" xfId="0" applyFont="1" applyBorder="1" applyAlignment="1">
      <alignment vertical="center"/>
    </xf>
    <xf numFmtId="0" fontId="0" fillId="0" borderId="17" xfId="0" applyFont="1" applyBorder="1" applyAlignment="1">
      <alignment vertical="center"/>
    </xf>
    <xf numFmtId="49" fontId="11" fillId="24" borderId="16" xfId="0" applyNumberFormat="1" applyFont="1" applyFill="1" applyBorder="1" applyAlignment="1" applyProtection="1">
      <alignment horizontal="left" vertical="center"/>
      <protection/>
    </xf>
    <xf numFmtId="14" fontId="12" fillId="21" borderId="16" xfId="0" applyNumberFormat="1" applyFont="1" applyFill="1" applyBorder="1" applyAlignment="1" applyProtection="1">
      <alignment horizontal="left" vertical="center" wrapText="1"/>
      <protection locked="0"/>
    </xf>
    <xf numFmtId="49" fontId="12" fillId="21" borderId="16" xfId="0" applyNumberFormat="1" applyFont="1" applyFill="1" applyBorder="1" applyAlignment="1" applyProtection="1">
      <alignment vertical="center" wrapText="1"/>
      <protection locked="0"/>
    </xf>
    <xf numFmtId="0" fontId="0" fillId="21" borderId="17" xfId="0" applyFont="1" applyFill="1" applyBorder="1" applyAlignment="1" applyProtection="1">
      <alignment vertical="center" wrapText="1"/>
      <protection locked="0"/>
    </xf>
    <xf numFmtId="49" fontId="36" fillId="21" borderId="0" xfId="0" applyNumberFormat="1" applyFont="1" applyFill="1" applyBorder="1" applyAlignment="1" applyProtection="1">
      <alignment horizontal="right" vertical="center" wrapText="1"/>
      <protection locked="0"/>
    </xf>
    <xf numFmtId="0" fontId="37" fillId="0" borderId="0" xfId="0" applyFont="1" applyBorder="1" applyAlignment="1">
      <alignment horizontal="right" vertical="center" wrapText="1"/>
    </xf>
    <xf numFmtId="171" fontId="0" fillId="21" borderId="16" xfId="0" applyNumberFormat="1"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7" xfId="0" applyBorder="1" applyAlignment="1" applyProtection="1">
      <alignment vertical="center" wrapText="1"/>
      <protection locked="0"/>
    </xf>
    <xf numFmtId="171" fontId="39" fillId="21" borderId="0" xfId="0" applyNumberFormat="1" applyFont="1" applyFill="1" applyBorder="1" applyAlignment="1" applyProtection="1">
      <alignment horizontal="left" vertical="center"/>
      <protection locked="0"/>
    </xf>
    <xf numFmtId="0" fontId="0" fillId="0" borderId="0" xfId="0" applyBorder="1" applyAlignment="1">
      <alignment vertical="center"/>
    </xf>
    <xf numFmtId="0" fontId="20" fillId="0" borderId="19" xfId="0" applyFont="1" applyBorder="1" applyAlignment="1" applyProtection="1">
      <alignment vertical="center" wrapText="1"/>
      <protection locked="0"/>
    </xf>
    <xf numFmtId="0" fontId="0" fillId="0" borderId="17" xfId="0" applyBorder="1" applyAlignment="1">
      <alignment vertical="center" wrapText="1"/>
    </xf>
    <xf numFmtId="0" fontId="0" fillId="21" borderId="17" xfId="0" applyFont="1" applyFill="1" applyBorder="1" applyAlignment="1" applyProtection="1">
      <alignment vertical="center" wrapText="1"/>
      <protection locked="0"/>
    </xf>
    <xf numFmtId="14" fontId="0" fillId="21" borderId="0" xfId="0" applyNumberFormat="1" applyFont="1" applyFill="1" applyBorder="1" applyAlignment="1" applyProtection="1">
      <alignment horizontal="left" vertical="center"/>
      <protection locked="0"/>
    </xf>
    <xf numFmtId="14" fontId="0" fillId="0" borderId="0" xfId="0" applyNumberFormat="1" applyFont="1" applyBorder="1" applyAlignment="1">
      <alignment vertical="center"/>
    </xf>
    <xf numFmtId="49" fontId="40" fillId="21" borderId="16" xfId="0" applyNumberFormat="1" applyFont="1" applyFill="1" applyBorder="1" applyAlignment="1" applyProtection="1">
      <alignment vertical="center" wrapText="1"/>
      <protection locked="0"/>
    </xf>
    <xf numFmtId="0" fontId="40" fillId="21" borderId="19" xfId="0" applyFont="1" applyFill="1" applyBorder="1" applyAlignment="1" applyProtection="1">
      <alignment vertical="center" wrapText="1"/>
      <protection locked="0"/>
    </xf>
    <xf numFmtId="0" fontId="0" fillId="0" borderId="19" xfId="0" applyBorder="1" applyAlignment="1">
      <alignment vertical="center" wrapText="1"/>
    </xf>
    <xf numFmtId="49" fontId="9" fillId="24" borderId="16" xfId="0" applyNumberFormat="1"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49" fontId="12" fillId="24" borderId="16" xfId="0" applyNumberFormat="1" applyFont="1" applyFill="1" applyBorder="1" applyAlignment="1" applyProtection="1">
      <alignment vertical="center" wrapText="1"/>
      <protection locked="0"/>
    </xf>
    <xf numFmtId="0" fontId="4" fillId="29" borderId="0" xfId="0" applyFont="1" applyFill="1" applyAlignment="1">
      <alignment horizontal="right" textRotation="180" wrapText="1"/>
    </xf>
    <xf numFmtId="173" fontId="4" fillId="29" borderId="0" xfId="0" applyNumberFormat="1" applyFont="1" applyFill="1" applyAlignment="1">
      <alignment horizontal="right" textRotation="180" wrapText="1"/>
    </xf>
    <xf numFmtId="173" fontId="4" fillId="29" borderId="18" xfId="0" applyNumberFormat="1" applyFont="1" applyFill="1" applyBorder="1" applyAlignment="1">
      <alignment horizontal="right" textRotation="180" wrapText="1"/>
    </xf>
    <xf numFmtId="173" fontId="4" fillId="29" borderId="18" xfId="0" applyNumberFormat="1" applyFont="1" applyFill="1" applyBorder="1" applyAlignment="1">
      <alignment horizontal="right" textRotation="180" wrapText="1"/>
    </xf>
    <xf numFmtId="0" fontId="0" fillId="29" borderId="0" xfId="0" applyFill="1" applyAlignment="1">
      <alignment/>
    </xf>
    <xf numFmtId="0" fontId="0" fillId="29" borderId="0" xfId="0" applyFill="1" applyAlignment="1">
      <alignment/>
    </xf>
    <xf numFmtId="0" fontId="0" fillId="29" borderId="0" xfId="0" applyFill="1" applyAlignment="1">
      <alignment vertical="top"/>
    </xf>
    <xf numFmtId="0" fontId="34" fillId="29" borderId="0" xfId="0" applyFont="1" applyFill="1" applyAlignment="1" applyProtection="1">
      <alignment/>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95"/>
  <sheetViews>
    <sheetView showZeros="0" tabSelected="1" zoomScale="110" zoomScaleNormal="110" workbookViewId="0" topLeftCell="A1">
      <pane xSplit="7" ySplit="3" topLeftCell="H4" activePane="bottomRight" state="frozen"/>
      <selection pane="topLeft" activeCell="A1" sqref="A1"/>
      <selection pane="topRight" activeCell="H1" sqref="H1"/>
      <selection pane="bottomLeft" activeCell="A4" sqref="A4"/>
      <selection pane="bottomRight" activeCell="L12" sqref="L12:N12"/>
    </sheetView>
  </sheetViews>
  <sheetFormatPr defaultColWidth="11.421875" defaultRowHeight="12.75"/>
  <cols>
    <col min="1" max="1" width="0.85546875" style="1" customWidth="1"/>
    <col min="2" max="2" width="1.1484375" style="1" hidden="1" customWidth="1"/>
    <col min="3" max="3" width="2.57421875" style="1" customWidth="1"/>
    <col min="4" max="4" width="26.28125" style="1" customWidth="1"/>
    <col min="5" max="5" width="26.8515625" style="1" customWidth="1"/>
    <col min="6" max="6" width="2.421875" style="26" hidden="1" customWidth="1"/>
    <col min="7" max="7" width="2.421875" style="26" customWidth="1"/>
    <col min="8" max="8" width="7.57421875" style="79" customWidth="1"/>
    <col min="9" max="9" width="8.140625" style="187" customWidth="1"/>
    <col min="10" max="10" width="8.00390625" style="188" customWidth="1"/>
    <col min="11" max="11" width="13.57421875" style="1" customWidth="1"/>
    <col min="12" max="12" width="4.8515625" style="79" customWidth="1"/>
    <col min="13" max="13" width="15.140625" style="78" customWidth="1"/>
    <col min="14" max="14" width="1.8515625" style="20" hidden="1" customWidth="1"/>
    <col min="15" max="15" width="6.57421875" style="1" customWidth="1"/>
    <col min="16" max="16384" width="11.421875" style="1" customWidth="1"/>
  </cols>
  <sheetData>
    <row r="1" spans="1:14" ht="6" customHeight="1">
      <c r="A1" s="2"/>
      <c r="B1" s="205"/>
      <c r="C1" s="205"/>
      <c r="D1" s="205"/>
      <c r="E1" s="205"/>
      <c r="F1" s="205"/>
      <c r="G1" s="205"/>
      <c r="H1" s="205"/>
      <c r="I1" s="205"/>
      <c r="J1" s="205"/>
      <c r="K1" s="205"/>
      <c r="L1" s="205"/>
      <c r="M1" s="77"/>
      <c r="N1" s="29"/>
    </row>
    <row r="2" spans="1:15" s="22" customFormat="1" ht="54.75" customHeight="1">
      <c r="A2" s="190"/>
      <c r="B2" s="191"/>
      <c r="C2" s="212" t="s">
        <v>60</v>
      </c>
      <c r="D2" s="213"/>
      <c r="E2" s="246" t="s">
        <v>106</v>
      </c>
      <c r="F2" s="247"/>
      <c r="G2" s="248"/>
      <c r="H2" s="146" t="s">
        <v>133</v>
      </c>
      <c r="I2" s="146" t="s">
        <v>96</v>
      </c>
      <c r="J2" s="117" t="s">
        <v>192</v>
      </c>
      <c r="K2" s="189" t="s">
        <v>1</v>
      </c>
      <c r="L2" s="209" t="s">
        <v>105</v>
      </c>
      <c r="M2" s="210"/>
      <c r="N2" s="211"/>
      <c r="O2" s="332" t="s">
        <v>195</v>
      </c>
    </row>
    <row r="3" spans="1:15" ht="33" customHeight="1">
      <c r="A3" s="4"/>
      <c r="B3" s="31"/>
      <c r="C3" s="258" t="s">
        <v>109</v>
      </c>
      <c r="D3" s="259"/>
      <c r="E3" s="249" t="str">
        <f>K83</f>
        <v> </v>
      </c>
      <c r="F3" s="250"/>
      <c r="G3" s="251"/>
      <c r="H3" s="147"/>
      <c r="I3" s="80"/>
      <c r="J3" s="147"/>
      <c r="K3" s="192"/>
      <c r="L3" s="255" t="s">
        <v>25</v>
      </c>
      <c r="M3" s="256"/>
      <c r="N3" s="257"/>
      <c r="O3" s="333">
        <v>39887</v>
      </c>
    </row>
    <row r="4" spans="1:15" ht="24" customHeight="1">
      <c r="A4" s="4"/>
      <c r="B4" s="31"/>
      <c r="C4" s="206" t="s">
        <v>0</v>
      </c>
      <c r="D4" s="206"/>
      <c r="E4" s="31"/>
      <c r="F4" s="32"/>
      <c r="G4" s="32"/>
      <c r="H4" s="148"/>
      <c r="I4" s="149"/>
      <c r="J4" s="148"/>
      <c r="K4" s="193"/>
      <c r="L4" s="207"/>
      <c r="M4" s="208"/>
      <c r="N4" s="208"/>
      <c r="O4" s="334"/>
    </row>
    <row r="5" spans="1:15" ht="25.5" customHeight="1">
      <c r="A5" s="6"/>
      <c r="B5" s="31"/>
      <c r="C5" s="101" t="s">
        <v>58</v>
      </c>
      <c r="D5" s="254" t="s">
        <v>108</v>
      </c>
      <c r="E5" s="254"/>
      <c r="F5" s="254"/>
      <c r="G5" s="83"/>
      <c r="H5" s="150"/>
      <c r="I5" s="151">
        <v>12</v>
      </c>
      <c r="J5" s="152" t="str">
        <f>IF(H5&gt;0,ROUND(H5*I5,0)," ")</f>
        <v> </v>
      </c>
      <c r="K5" s="104" t="str">
        <f>IF(H5&gt;0,ROUND(H5*I5/12,1)," ")</f>
        <v> </v>
      </c>
      <c r="L5" s="201"/>
      <c r="M5" s="202"/>
      <c r="N5" s="202"/>
      <c r="O5" s="334"/>
    </row>
    <row r="6" spans="1:15" ht="19.5" customHeight="1">
      <c r="A6" s="6"/>
      <c r="B6" s="31"/>
      <c r="C6" s="101" t="s">
        <v>58</v>
      </c>
      <c r="D6" s="254" t="s">
        <v>29</v>
      </c>
      <c r="E6" s="254"/>
      <c r="F6" s="254"/>
      <c r="G6" s="83"/>
      <c r="H6" s="150"/>
      <c r="I6" s="151">
        <v>12</v>
      </c>
      <c r="J6" s="152" t="str">
        <f>IF(H6&gt;0,ROUND(H6*I6,0)," ")</f>
        <v> </v>
      </c>
      <c r="K6" s="104" t="str">
        <f>IF(H6&gt;0,ROUND(H6*I6/12,1)," ")</f>
        <v> </v>
      </c>
      <c r="L6" s="207"/>
      <c r="M6" s="208"/>
      <c r="N6" s="208"/>
      <c r="O6" s="334"/>
    </row>
    <row r="7" spans="1:15" ht="19.5" customHeight="1">
      <c r="A7" s="6"/>
      <c r="B7" s="31"/>
      <c r="C7" s="101" t="s">
        <v>58</v>
      </c>
      <c r="D7" s="254" t="s">
        <v>3</v>
      </c>
      <c r="E7" s="254"/>
      <c r="F7" s="254"/>
      <c r="G7" s="83"/>
      <c r="H7" s="150"/>
      <c r="I7" s="151">
        <v>12</v>
      </c>
      <c r="J7" s="152" t="str">
        <f>IF(H7&gt;0,ROUND(H7*I7,0)," ")</f>
        <v> </v>
      </c>
      <c r="K7" s="104" t="str">
        <f>IF(H7&gt;0,ROUND(H7*I7/12,1)," ")</f>
        <v> </v>
      </c>
      <c r="L7" s="207"/>
      <c r="M7" s="208"/>
      <c r="N7" s="208"/>
      <c r="O7" s="334"/>
    </row>
    <row r="8" spans="1:15" ht="19.5" customHeight="1">
      <c r="A8" s="4"/>
      <c r="B8" s="31"/>
      <c r="C8" s="101" t="s">
        <v>58</v>
      </c>
      <c r="D8" s="268" t="s">
        <v>30</v>
      </c>
      <c r="E8" s="269"/>
      <c r="F8" s="270"/>
      <c r="G8" s="84"/>
      <c r="H8" s="153"/>
      <c r="I8" s="154">
        <v>12</v>
      </c>
      <c r="J8" s="155" t="str">
        <f>IF(H8&gt;0,ROUND(H8*I8,0)," ")</f>
        <v> </v>
      </c>
      <c r="K8" s="105" t="str">
        <f>IF(H8&gt;0,ROUND(H8*I8/12,1)," ")</f>
        <v> </v>
      </c>
      <c r="L8" s="226"/>
      <c r="M8" s="227"/>
      <c r="N8" s="227"/>
      <c r="O8" s="334"/>
    </row>
    <row r="9" spans="1:15" ht="19.5" customHeight="1" thickBot="1">
      <c r="A9" s="8"/>
      <c r="B9" s="36"/>
      <c r="C9" s="64"/>
      <c r="D9" s="271" t="s">
        <v>9</v>
      </c>
      <c r="E9" s="272"/>
      <c r="F9" s="91"/>
      <c r="G9" s="85"/>
      <c r="H9" s="156"/>
      <c r="I9" s="157"/>
      <c r="J9" s="158">
        <f>ROUNDUP(SUM(J4:J8),0)</f>
        <v>0</v>
      </c>
      <c r="K9" s="65">
        <f>SUM(K4:K8)</f>
        <v>0</v>
      </c>
      <c r="L9" s="228"/>
      <c r="M9" s="229"/>
      <c r="N9" s="229"/>
      <c r="O9" s="334"/>
    </row>
    <row r="10" spans="1:15" ht="15.75" customHeight="1" thickTop="1">
      <c r="A10" s="8"/>
      <c r="B10" s="36"/>
      <c r="C10" s="50"/>
      <c r="D10" s="273"/>
      <c r="E10" s="274"/>
      <c r="F10" s="275" t="s">
        <v>93</v>
      </c>
      <c r="G10" s="276"/>
      <c r="H10" s="159"/>
      <c r="I10" s="160"/>
      <c r="J10" s="161"/>
      <c r="K10" s="194"/>
      <c r="L10" s="218"/>
      <c r="M10" s="219"/>
      <c r="N10" s="219"/>
      <c r="O10" s="334"/>
    </row>
    <row r="11" spans="1:15" ht="21.75" customHeight="1">
      <c r="A11" s="8"/>
      <c r="B11" s="36"/>
      <c r="C11" s="252" t="s">
        <v>184</v>
      </c>
      <c r="D11" s="252"/>
      <c r="E11" s="253"/>
      <c r="F11" s="277"/>
      <c r="G11" s="278"/>
      <c r="H11" s="147"/>
      <c r="I11" s="80"/>
      <c r="J11" s="117"/>
      <c r="K11" s="195"/>
      <c r="L11" s="201"/>
      <c r="M11" s="202"/>
      <c r="N11" s="202"/>
      <c r="O11" s="334"/>
    </row>
    <row r="12" spans="1:15" s="22" customFormat="1" ht="31.5" customHeight="1">
      <c r="A12" s="4"/>
      <c r="B12" s="31"/>
      <c r="C12" s="121" t="s">
        <v>45</v>
      </c>
      <c r="D12" s="266" t="s">
        <v>81</v>
      </c>
      <c r="E12" s="267"/>
      <c r="F12" s="92"/>
      <c r="G12" s="38" t="s">
        <v>117</v>
      </c>
      <c r="H12" s="150"/>
      <c r="I12" s="151">
        <v>12</v>
      </c>
      <c r="J12" s="152" t="str">
        <f aca="true" t="shared" si="0" ref="J12:J24">IF(H12&gt;0,ROUND(H12*I12,0)," ")</f>
        <v> </v>
      </c>
      <c r="K12" s="107" t="str">
        <f aca="true" t="shared" si="1" ref="K12:K24">IF(H12&gt;0,ROUND(H12*I12/12,1)," ")</f>
        <v> </v>
      </c>
      <c r="L12" s="201"/>
      <c r="M12" s="202"/>
      <c r="N12" s="202"/>
      <c r="O12" s="335"/>
    </row>
    <row r="13" spans="1:15" s="22" customFormat="1" ht="19.5" customHeight="1">
      <c r="A13" s="4"/>
      <c r="B13" s="31"/>
      <c r="C13" s="121" t="s">
        <v>45</v>
      </c>
      <c r="D13" s="266" t="s">
        <v>23</v>
      </c>
      <c r="E13" s="267"/>
      <c r="F13" s="92"/>
      <c r="G13" s="38" t="s">
        <v>117</v>
      </c>
      <c r="H13" s="150"/>
      <c r="I13" s="151">
        <v>12</v>
      </c>
      <c r="J13" s="152" t="str">
        <f t="shared" si="0"/>
        <v> </v>
      </c>
      <c r="K13" s="107" t="str">
        <f t="shared" si="1"/>
        <v> </v>
      </c>
      <c r="L13" s="201" t="s">
        <v>88</v>
      </c>
      <c r="M13" s="202"/>
      <c r="N13" s="202"/>
      <c r="O13" s="335"/>
    </row>
    <row r="14" spans="1:15" s="22" customFormat="1" ht="24" customHeight="1">
      <c r="A14" s="4"/>
      <c r="B14" s="31"/>
      <c r="C14" s="124" t="s">
        <v>46</v>
      </c>
      <c r="D14" s="266" t="s">
        <v>31</v>
      </c>
      <c r="E14" s="267"/>
      <c r="F14" s="92"/>
      <c r="G14" s="38" t="s">
        <v>117</v>
      </c>
      <c r="H14" s="150"/>
      <c r="I14" s="151">
        <v>12</v>
      </c>
      <c r="J14" s="152" t="str">
        <f t="shared" si="0"/>
        <v> </v>
      </c>
      <c r="K14" s="107" t="str">
        <f t="shared" si="1"/>
        <v> </v>
      </c>
      <c r="L14" s="203" t="s">
        <v>136</v>
      </c>
      <c r="M14" s="204"/>
      <c r="N14" s="204"/>
      <c r="O14" s="335"/>
    </row>
    <row r="15" spans="1:15" s="22" customFormat="1" ht="21" customHeight="1">
      <c r="A15" s="4"/>
      <c r="B15" s="31"/>
      <c r="C15" s="124" t="s">
        <v>46</v>
      </c>
      <c r="D15" s="266" t="s">
        <v>67</v>
      </c>
      <c r="E15" s="267"/>
      <c r="F15" s="92"/>
      <c r="G15" s="38" t="s">
        <v>117</v>
      </c>
      <c r="H15" s="150"/>
      <c r="I15" s="151">
        <v>3</v>
      </c>
      <c r="J15" s="152" t="str">
        <f t="shared" si="0"/>
        <v> </v>
      </c>
      <c r="K15" s="107" t="str">
        <f t="shared" si="1"/>
        <v> </v>
      </c>
      <c r="L15" s="203" t="s">
        <v>137</v>
      </c>
      <c r="M15" s="204"/>
      <c r="N15" s="204"/>
      <c r="O15" s="335"/>
    </row>
    <row r="16" spans="1:15" s="22" customFormat="1" ht="19.5" customHeight="1">
      <c r="A16" s="4"/>
      <c r="B16" s="31"/>
      <c r="C16" s="124" t="s">
        <v>46</v>
      </c>
      <c r="D16" s="266" t="s">
        <v>68</v>
      </c>
      <c r="E16" s="267"/>
      <c r="F16" s="92"/>
      <c r="G16" s="38" t="s">
        <v>117</v>
      </c>
      <c r="H16" s="150"/>
      <c r="I16" s="151">
        <v>1</v>
      </c>
      <c r="J16" s="152" t="str">
        <f t="shared" si="0"/>
        <v> </v>
      </c>
      <c r="K16" s="107" t="str">
        <f t="shared" si="1"/>
        <v> </v>
      </c>
      <c r="L16" s="203" t="s">
        <v>137</v>
      </c>
      <c r="M16" s="204"/>
      <c r="N16" s="204"/>
      <c r="O16" s="335"/>
    </row>
    <row r="17" spans="1:15" s="22" customFormat="1" ht="19.5" customHeight="1">
      <c r="A17" s="4"/>
      <c r="B17" s="31"/>
      <c r="C17" s="96" t="s">
        <v>50</v>
      </c>
      <c r="D17" s="266" t="s">
        <v>56</v>
      </c>
      <c r="E17" s="267"/>
      <c r="F17" s="92"/>
      <c r="G17" s="38" t="s">
        <v>117</v>
      </c>
      <c r="H17" s="150"/>
      <c r="I17" s="151">
        <v>12</v>
      </c>
      <c r="J17" s="152" t="str">
        <f>IF(H17&gt;0,ROUND(H17*I17,0)," ")</f>
        <v> </v>
      </c>
      <c r="K17" s="107" t="str">
        <f>IF(H17&gt;0,ROUND(H17*I17/12,1)," ")</f>
        <v> </v>
      </c>
      <c r="L17" s="201"/>
      <c r="M17" s="202"/>
      <c r="N17" s="202"/>
      <c r="O17" s="336"/>
    </row>
    <row r="18" spans="1:15" s="22" customFormat="1" ht="19.5" customHeight="1">
      <c r="A18" s="4"/>
      <c r="B18" s="31"/>
      <c r="C18" s="96" t="s">
        <v>50</v>
      </c>
      <c r="D18" s="266" t="s">
        <v>20</v>
      </c>
      <c r="E18" s="267"/>
      <c r="F18" s="92"/>
      <c r="G18" s="38" t="s">
        <v>117</v>
      </c>
      <c r="H18" s="150"/>
      <c r="I18" s="151">
        <v>12</v>
      </c>
      <c r="J18" s="152" t="str">
        <f>IF(H18&gt;0,ROUND(H18*I18,0)," ")</f>
        <v> </v>
      </c>
      <c r="K18" s="107" t="str">
        <f>IF(H18&gt;0,ROUND(H18*I18/12,1)," ")</f>
        <v> </v>
      </c>
      <c r="L18" s="263"/>
      <c r="M18" s="264"/>
      <c r="N18" s="265"/>
      <c r="O18" s="336"/>
    </row>
    <row r="19" spans="1:15" s="22" customFormat="1" ht="19.5" customHeight="1">
      <c r="A19" s="4"/>
      <c r="B19" s="31"/>
      <c r="C19" s="96" t="s">
        <v>50</v>
      </c>
      <c r="D19" s="266" t="s">
        <v>90</v>
      </c>
      <c r="E19" s="267"/>
      <c r="F19" s="92"/>
      <c r="G19" s="38" t="s">
        <v>117</v>
      </c>
      <c r="H19" s="150"/>
      <c r="I19" s="151">
        <v>12</v>
      </c>
      <c r="J19" s="152" t="str">
        <f t="shared" si="0"/>
        <v> </v>
      </c>
      <c r="K19" s="107" t="str">
        <f t="shared" si="1"/>
        <v> </v>
      </c>
      <c r="L19" s="201"/>
      <c r="M19" s="202"/>
      <c r="N19" s="202"/>
      <c r="O19" s="336"/>
    </row>
    <row r="20" spans="1:15" s="22" customFormat="1" ht="21" customHeight="1">
      <c r="A20" s="4"/>
      <c r="B20" s="31"/>
      <c r="C20" s="96" t="s">
        <v>50</v>
      </c>
      <c r="D20" s="266" t="s">
        <v>89</v>
      </c>
      <c r="E20" s="267"/>
      <c r="F20" s="92"/>
      <c r="G20" s="38" t="s">
        <v>117</v>
      </c>
      <c r="H20" s="150"/>
      <c r="I20" s="151">
        <v>1</v>
      </c>
      <c r="J20" s="152" t="str">
        <f>IF(H20&gt;0,ROUND(H20*I20,0)," ")</f>
        <v> </v>
      </c>
      <c r="K20" s="107" t="str">
        <f>IF(H20&gt;0,ROUND(H20*I20/12,1)," ")</f>
        <v> </v>
      </c>
      <c r="L20" s="201"/>
      <c r="M20" s="202"/>
      <c r="N20" s="82"/>
      <c r="O20" s="336"/>
    </row>
    <row r="21" spans="1:15" s="22" customFormat="1" ht="21" customHeight="1">
      <c r="A21" s="4"/>
      <c r="B21" s="31"/>
      <c r="C21" s="96" t="s">
        <v>50</v>
      </c>
      <c r="D21" s="266" t="s">
        <v>91</v>
      </c>
      <c r="E21" s="267"/>
      <c r="F21" s="92"/>
      <c r="G21" s="38" t="s">
        <v>117</v>
      </c>
      <c r="H21" s="150"/>
      <c r="I21" s="151">
        <v>4</v>
      </c>
      <c r="J21" s="152" t="str">
        <f t="shared" si="0"/>
        <v> </v>
      </c>
      <c r="K21" s="107" t="str">
        <f t="shared" si="1"/>
        <v> </v>
      </c>
      <c r="L21" s="201"/>
      <c r="M21" s="202"/>
      <c r="N21" s="82"/>
      <c r="O21" s="336"/>
    </row>
    <row r="22" spans="1:15" s="22" customFormat="1" ht="20.25" customHeight="1">
      <c r="A22" s="4"/>
      <c r="B22" s="31"/>
      <c r="C22" s="122" t="s">
        <v>53</v>
      </c>
      <c r="D22" s="266" t="s">
        <v>64</v>
      </c>
      <c r="E22" s="267"/>
      <c r="F22" s="92"/>
      <c r="G22" s="38" t="s">
        <v>117</v>
      </c>
      <c r="H22" s="150"/>
      <c r="I22" s="151">
        <v>1</v>
      </c>
      <c r="J22" s="152" t="str">
        <f t="shared" si="0"/>
        <v> </v>
      </c>
      <c r="K22" s="107" t="str">
        <f t="shared" si="1"/>
        <v> </v>
      </c>
      <c r="L22" s="201"/>
      <c r="M22" s="202"/>
      <c r="N22" s="81"/>
      <c r="O22" s="336"/>
    </row>
    <row r="23" spans="1:15" s="22" customFormat="1" ht="22.5" customHeight="1">
      <c r="A23" s="4"/>
      <c r="B23" s="31"/>
      <c r="C23" s="122" t="s">
        <v>53</v>
      </c>
      <c r="D23" s="266" t="s">
        <v>59</v>
      </c>
      <c r="E23" s="267"/>
      <c r="F23" s="92"/>
      <c r="G23" s="38" t="s">
        <v>117</v>
      </c>
      <c r="H23" s="150"/>
      <c r="I23" s="151">
        <v>12</v>
      </c>
      <c r="J23" s="152" t="str">
        <f>IF(H23&gt;0,ROUND(H23*I23,0)," ")</f>
        <v> </v>
      </c>
      <c r="K23" s="107" t="str">
        <f>IF(H23&gt;0,ROUND(H23*I23/12,1)," ")</f>
        <v> </v>
      </c>
      <c r="L23" s="201" t="s">
        <v>135</v>
      </c>
      <c r="M23" s="202"/>
      <c r="N23" s="202"/>
      <c r="O23" s="336"/>
    </row>
    <row r="24" spans="1:15" s="22" customFormat="1" ht="23.25" customHeight="1">
      <c r="A24" s="4"/>
      <c r="B24" s="31"/>
      <c r="C24" s="97" t="s">
        <v>47</v>
      </c>
      <c r="D24" s="266" t="s">
        <v>97</v>
      </c>
      <c r="E24" s="267"/>
      <c r="F24" s="92"/>
      <c r="G24" s="38" t="s">
        <v>117</v>
      </c>
      <c r="H24" s="150"/>
      <c r="I24" s="151">
        <v>12</v>
      </c>
      <c r="J24" s="152" t="str">
        <f t="shared" si="0"/>
        <v> </v>
      </c>
      <c r="K24" s="107" t="str">
        <f t="shared" si="1"/>
        <v> </v>
      </c>
      <c r="L24" s="203" t="s">
        <v>100</v>
      </c>
      <c r="M24" s="204"/>
      <c r="N24" s="204"/>
      <c r="O24" s="336"/>
    </row>
    <row r="25" spans="1:15" s="22" customFormat="1" ht="21.75" customHeight="1">
      <c r="A25" s="4"/>
      <c r="B25" s="31"/>
      <c r="C25" s="97" t="s">
        <v>47</v>
      </c>
      <c r="D25" s="266" t="s">
        <v>98</v>
      </c>
      <c r="E25" s="267"/>
      <c r="F25" s="92"/>
      <c r="G25" s="38" t="s">
        <v>117</v>
      </c>
      <c r="H25" s="150"/>
      <c r="I25" s="151">
        <v>1</v>
      </c>
      <c r="J25" s="152" t="str">
        <f aca="true" t="shared" si="2" ref="J25:J35">IF(H25&gt;0,ROUND(H25*I25,0)," ")</f>
        <v> </v>
      </c>
      <c r="K25" s="107" t="str">
        <f aca="true" t="shared" si="3" ref="K25:K35">IF(H25&gt;0,ROUND(H25*I25/12,1)," ")</f>
        <v> </v>
      </c>
      <c r="L25" s="203" t="s">
        <v>101</v>
      </c>
      <c r="M25" s="204"/>
      <c r="N25" s="204"/>
      <c r="O25" s="336"/>
    </row>
    <row r="26" spans="1:15" s="22" customFormat="1" ht="24.75" customHeight="1">
      <c r="A26" s="4"/>
      <c r="B26" s="31"/>
      <c r="C26" s="97" t="s">
        <v>47</v>
      </c>
      <c r="D26" s="266" t="s">
        <v>99</v>
      </c>
      <c r="E26" s="267"/>
      <c r="F26" s="92"/>
      <c r="G26" s="38" t="s">
        <v>117</v>
      </c>
      <c r="H26" s="150"/>
      <c r="I26" s="151">
        <v>1</v>
      </c>
      <c r="J26" s="152" t="str">
        <f t="shared" si="2"/>
        <v> </v>
      </c>
      <c r="K26" s="107" t="str">
        <f t="shared" si="3"/>
        <v> </v>
      </c>
      <c r="L26" s="203" t="s">
        <v>101</v>
      </c>
      <c r="M26" s="204"/>
      <c r="N26" s="204"/>
      <c r="O26" s="336"/>
    </row>
    <row r="27" spans="1:15" s="22" customFormat="1" ht="21" customHeight="1">
      <c r="A27" s="4"/>
      <c r="B27" s="31"/>
      <c r="C27" s="97" t="s">
        <v>47</v>
      </c>
      <c r="D27" s="266" t="s">
        <v>113</v>
      </c>
      <c r="E27" s="267"/>
      <c r="F27" s="92"/>
      <c r="G27" s="38" t="s">
        <v>117</v>
      </c>
      <c r="H27" s="150"/>
      <c r="I27" s="151">
        <v>1</v>
      </c>
      <c r="J27" s="152" t="str">
        <f>IF(H27&gt;0,ROUND(H27*I27,0)," ")</f>
        <v> </v>
      </c>
      <c r="K27" s="107" t="str">
        <f>IF(H27&gt;0,ROUND(H27*I27/12,1)," ")</f>
        <v> </v>
      </c>
      <c r="L27" s="203" t="s">
        <v>101</v>
      </c>
      <c r="M27" s="204"/>
      <c r="N27" s="204"/>
      <c r="O27" s="336"/>
    </row>
    <row r="28" spans="1:15" s="22" customFormat="1" ht="24.75" customHeight="1">
      <c r="A28" s="4"/>
      <c r="B28" s="31"/>
      <c r="C28" s="97" t="s">
        <v>47</v>
      </c>
      <c r="D28" s="266" t="s">
        <v>65</v>
      </c>
      <c r="E28" s="267"/>
      <c r="F28" s="92"/>
      <c r="G28" s="38" t="s">
        <v>117</v>
      </c>
      <c r="H28" s="150"/>
      <c r="I28" s="151">
        <v>1</v>
      </c>
      <c r="J28" s="152" t="str">
        <f>IF(H28&gt;0,ROUND(H28*I28,0)," ")</f>
        <v> </v>
      </c>
      <c r="K28" s="107" t="str">
        <f>IF(H28&gt;0,ROUND(H28*I28/12,1)," ")</f>
        <v> </v>
      </c>
      <c r="L28" s="203" t="s">
        <v>101</v>
      </c>
      <c r="M28" s="204"/>
      <c r="N28" s="204"/>
      <c r="O28" s="336"/>
    </row>
    <row r="29" spans="1:15" s="22" customFormat="1" ht="21" customHeight="1">
      <c r="A29" s="4"/>
      <c r="B29" s="31"/>
      <c r="C29" s="97" t="s">
        <v>47</v>
      </c>
      <c r="D29" s="266" t="s">
        <v>86</v>
      </c>
      <c r="E29" s="267"/>
      <c r="F29" s="92"/>
      <c r="G29" s="38" t="s">
        <v>117</v>
      </c>
      <c r="H29" s="162">
        <f>Gesundheit!K20</f>
        <v>0</v>
      </c>
      <c r="I29" s="151">
        <v>12</v>
      </c>
      <c r="J29" s="152" t="str">
        <f t="shared" si="2"/>
        <v> </v>
      </c>
      <c r="K29" s="107" t="str">
        <f t="shared" si="3"/>
        <v> </v>
      </c>
      <c r="L29" s="203" t="s">
        <v>87</v>
      </c>
      <c r="M29" s="204"/>
      <c r="N29" s="204"/>
      <c r="O29" s="336"/>
    </row>
    <row r="30" spans="1:15" s="22" customFormat="1" ht="21.75" customHeight="1">
      <c r="A30" s="4"/>
      <c r="B30" s="31"/>
      <c r="C30" s="102" t="s">
        <v>51</v>
      </c>
      <c r="D30" s="266" t="s">
        <v>17</v>
      </c>
      <c r="E30" s="267"/>
      <c r="F30" s="92"/>
      <c r="G30" s="38" t="s">
        <v>117</v>
      </c>
      <c r="H30" s="150"/>
      <c r="I30" s="151">
        <v>12</v>
      </c>
      <c r="J30" s="152" t="str">
        <f t="shared" si="2"/>
        <v> </v>
      </c>
      <c r="K30" s="107" t="str">
        <f t="shared" si="3"/>
        <v> </v>
      </c>
      <c r="L30" s="201"/>
      <c r="M30" s="202"/>
      <c r="N30" s="202"/>
      <c r="O30" s="336"/>
    </row>
    <row r="31" spans="1:15" s="22" customFormat="1" ht="19.5" customHeight="1">
      <c r="A31" s="4"/>
      <c r="B31" s="31"/>
      <c r="C31" s="102" t="s">
        <v>51</v>
      </c>
      <c r="D31" s="266" t="s">
        <v>18</v>
      </c>
      <c r="E31" s="267"/>
      <c r="F31" s="92"/>
      <c r="G31" s="38" t="s">
        <v>117</v>
      </c>
      <c r="H31" s="150"/>
      <c r="I31" s="151">
        <v>12</v>
      </c>
      <c r="J31" s="152" t="str">
        <f t="shared" si="2"/>
        <v> </v>
      </c>
      <c r="K31" s="107" t="str">
        <f t="shared" si="3"/>
        <v> </v>
      </c>
      <c r="L31" s="201"/>
      <c r="M31" s="202"/>
      <c r="N31" s="202"/>
      <c r="O31" s="336"/>
    </row>
    <row r="32" spans="1:15" s="22" customFormat="1" ht="19.5" customHeight="1">
      <c r="A32" s="4"/>
      <c r="B32" s="31"/>
      <c r="C32" s="102" t="s">
        <v>51</v>
      </c>
      <c r="D32" s="266" t="s">
        <v>19</v>
      </c>
      <c r="E32" s="267"/>
      <c r="F32" s="92"/>
      <c r="G32" s="38" t="s">
        <v>117</v>
      </c>
      <c r="H32" s="150"/>
      <c r="I32" s="151">
        <v>1</v>
      </c>
      <c r="J32" s="152" t="str">
        <f>IF(H32&gt;0,ROUND(H32*I32,0)," ")</f>
        <v> </v>
      </c>
      <c r="K32" s="107" t="str">
        <f>IF(H32&gt;0,ROUND(H32*I32/12,1)," ")</f>
        <v> </v>
      </c>
      <c r="L32" s="201"/>
      <c r="M32" s="202"/>
      <c r="N32" s="202"/>
      <c r="O32" s="336"/>
    </row>
    <row r="33" spans="1:15" s="22" customFormat="1" ht="19.5" customHeight="1">
      <c r="A33" s="4"/>
      <c r="B33" s="31"/>
      <c r="C33" s="102" t="s">
        <v>51</v>
      </c>
      <c r="D33" s="266" t="s">
        <v>194</v>
      </c>
      <c r="E33" s="267"/>
      <c r="F33" s="92"/>
      <c r="G33" s="38" t="s">
        <v>117</v>
      </c>
      <c r="H33" s="150"/>
      <c r="I33" s="151">
        <v>1</v>
      </c>
      <c r="J33" s="152" t="str">
        <f t="shared" si="2"/>
        <v> </v>
      </c>
      <c r="K33" s="107" t="str">
        <f t="shared" si="3"/>
        <v> </v>
      </c>
      <c r="L33" s="201"/>
      <c r="M33" s="202"/>
      <c r="N33" s="202"/>
      <c r="O33" s="336"/>
    </row>
    <row r="34" spans="1:15" s="22" customFormat="1" ht="19.5" customHeight="1">
      <c r="A34" s="4"/>
      <c r="B34" s="31"/>
      <c r="C34" s="102" t="s">
        <v>51</v>
      </c>
      <c r="D34" s="266" t="s">
        <v>80</v>
      </c>
      <c r="E34" s="267"/>
      <c r="F34" s="92"/>
      <c r="G34" s="38" t="s">
        <v>117</v>
      </c>
      <c r="H34" s="150"/>
      <c r="I34" s="151">
        <v>1</v>
      </c>
      <c r="J34" s="152" t="str">
        <f t="shared" si="2"/>
        <v> </v>
      </c>
      <c r="K34" s="107" t="str">
        <f t="shared" si="3"/>
        <v> </v>
      </c>
      <c r="L34" s="263"/>
      <c r="M34" s="264"/>
      <c r="N34" s="265"/>
      <c r="O34" s="336"/>
    </row>
    <row r="35" spans="1:15" s="22" customFormat="1" ht="23.25" customHeight="1">
      <c r="A35" s="4"/>
      <c r="B35" s="31"/>
      <c r="C35" s="98" t="s">
        <v>48</v>
      </c>
      <c r="D35" s="266" t="s">
        <v>32</v>
      </c>
      <c r="E35" s="267"/>
      <c r="F35" s="92"/>
      <c r="G35" s="38" t="s">
        <v>117</v>
      </c>
      <c r="H35" s="162">
        <f>Auto!K22</f>
        <v>0</v>
      </c>
      <c r="I35" s="151">
        <v>12</v>
      </c>
      <c r="J35" s="152" t="str">
        <f t="shared" si="2"/>
        <v> </v>
      </c>
      <c r="K35" s="107" t="str">
        <f t="shared" si="3"/>
        <v> </v>
      </c>
      <c r="L35" s="203" t="s">
        <v>78</v>
      </c>
      <c r="M35" s="204"/>
      <c r="N35" s="204"/>
      <c r="O35" s="336"/>
    </row>
    <row r="36" spans="1:15" s="22" customFormat="1" ht="24" customHeight="1">
      <c r="A36" s="4"/>
      <c r="B36" s="31"/>
      <c r="C36" s="98" t="s">
        <v>48</v>
      </c>
      <c r="D36" s="266" t="s">
        <v>112</v>
      </c>
      <c r="E36" s="267"/>
      <c r="F36" s="92"/>
      <c r="G36" s="38" t="s">
        <v>117</v>
      </c>
      <c r="H36" s="150"/>
      <c r="I36" s="151">
        <v>12</v>
      </c>
      <c r="J36" s="152" t="str">
        <f aca="true" t="shared" si="4" ref="J36:J63">IF(H36&gt;0,ROUND(H36*I36,0)," ")</f>
        <v> </v>
      </c>
      <c r="K36" s="107" t="str">
        <f aca="true" t="shared" si="5" ref="K36:K63">IF(H36&gt;0,ROUND(H36*I36/12,1)," ")</f>
        <v> </v>
      </c>
      <c r="L36" s="203" t="s">
        <v>102</v>
      </c>
      <c r="M36" s="204"/>
      <c r="N36" s="204"/>
      <c r="O36" s="336"/>
    </row>
    <row r="37" spans="1:15" s="22" customFormat="1" ht="17.25">
      <c r="A37" s="4"/>
      <c r="B37" s="31"/>
      <c r="C37" s="98" t="s">
        <v>48</v>
      </c>
      <c r="D37" s="266" t="s">
        <v>111</v>
      </c>
      <c r="E37" s="267"/>
      <c r="F37" s="92"/>
      <c r="G37" s="38" t="s">
        <v>117</v>
      </c>
      <c r="H37" s="150"/>
      <c r="I37" s="151">
        <v>1</v>
      </c>
      <c r="J37" s="152" t="str">
        <f t="shared" si="4"/>
        <v> </v>
      </c>
      <c r="K37" s="107" t="str">
        <f t="shared" si="5"/>
        <v> </v>
      </c>
      <c r="L37" s="260" t="s">
        <v>103</v>
      </c>
      <c r="M37" s="261"/>
      <c r="N37" s="262"/>
      <c r="O37" s="336"/>
    </row>
    <row r="38" spans="1:15" s="22" customFormat="1" ht="19.5" customHeight="1">
      <c r="A38" s="4"/>
      <c r="B38" s="31"/>
      <c r="C38" s="98" t="s">
        <v>48</v>
      </c>
      <c r="D38" s="266" t="s">
        <v>21</v>
      </c>
      <c r="E38" s="267"/>
      <c r="F38" s="92"/>
      <c r="G38" s="38" t="s">
        <v>117</v>
      </c>
      <c r="H38" s="150"/>
      <c r="I38" s="151">
        <v>1</v>
      </c>
      <c r="J38" s="152" t="str">
        <f t="shared" si="4"/>
        <v> </v>
      </c>
      <c r="K38" s="107" t="str">
        <f t="shared" si="5"/>
        <v> </v>
      </c>
      <c r="L38" s="260" t="s">
        <v>103</v>
      </c>
      <c r="M38" s="261"/>
      <c r="N38" s="262"/>
      <c r="O38" s="336"/>
    </row>
    <row r="39" spans="1:15" s="22" customFormat="1" ht="17.25" customHeight="1">
      <c r="A39" s="4"/>
      <c r="B39" s="31"/>
      <c r="C39" s="99" t="s">
        <v>49</v>
      </c>
      <c r="D39" s="266" t="s">
        <v>55</v>
      </c>
      <c r="E39" s="267"/>
      <c r="F39" s="92"/>
      <c r="G39" s="38" t="s">
        <v>117</v>
      </c>
      <c r="H39" s="150"/>
      <c r="I39" s="151">
        <v>1</v>
      </c>
      <c r="J39" s="152" t="str">
        <f t="shared" si="4"/>
        <v> </v>
      </c>
      <c r="K39" s="107" t="str">
        <f t="shared" si="5"/>
        <v> </v>
      </c>
      <c r="L39" s="260" t="s">
        <v>103</v>
      </c>
      <c r="M39" s="261"/>
      <c r="N39" s="262"/>
      <c r="O39" s="336"/>
    </row>
    <row r="40" spans="1:15" s="22" customFormat="1" ht="19.5" customHeight="1">
      <c r="A40" s="4"/>
      <c r="B40" s="31"/>
      <c r="C40" s="99" t="s">
        <v>49</v>
      </c>
      <c r="D40" s="266" t="s">
        <v>14</v>
      </c>
      <c r="E40" s="267"/>
      <c r="F40" s="92"/>
      <c r="G40" s="38" t="s">
        <v>117</v>
      </c>
      <c r="H40" s="150"/>
      <c r="I40" s="151">
        <v>12</v>
      </c>
      <c r="J40" s="152" t="str">
        <f t="shared" si="4"/>
        <v> </v>
      </c>
      <c r="K40" s="107" t="str">
        <f t="shared" si="5"/>
        <v> </v>
      </c>
      <c r="L40" s="260" t="s">
        <v>103</v>
      </c>
      <c r="M40" s="261"/>
      <c r="N40" s="262"/>
      <c r="O40" s="336"/>
    </row>
    <row r="41" spans="1:15" s="22" customFormat="1" ht="19.5" customHeight="1">
      <c r="A41" s="4"/>
      <c r="B41" s="31"/>
      <c r="C41" s="99" t="s">
        <v>49</v>
      </c>
      <c r="D41" s="266" t="s">
        <v>10</v>
      </c>
      <c r="E41" s="267"/>
      <c r="F41" s="92"/>
      <c r="G41" s="38" t="s">
        <v>117</v>
      </c>
      <c r="H41" s="150"/>
      <c r="I41" s="151">
        <v>12</v>
      </c>
      <c r="J41" s="152" t="str">
        <f t="shared" si="4"/>
        <v> </v>
      </c>
      <c r="K41" s="107" t="str">
        <f t="shared" si="5"/>
        <v> </v>
      </c>
      <c r="L41" s="260" t="s">
        <v>103</v>
      </c>
      <c r="M41" s="261"/>
      <c r="N41" s="262"/>
      <c r="O41" s="336"/>
    </row>
    <row r="42" spans="1:15" s="22" customFormat="1" ht="18" customHeight="1">
      <c r="A42" s="4"/>
      <c r="B42" s="31"/>
      <c r="C42" s="100" t="s">
        <v>52</v>
      </c>
      <c r="D42" s="266" t="s">
        <v>11</v>
      </c>
      <c r="E42" s="267"/>
      <c r="F42" s="92"/>
      <c r="G42" s="38" t="s">
        <v>117</v>
      </c>
      <c r="H42" s="150"/>
      <c r="I42" s="151">
        <v>1</v>
      </c>
      <c r="J42" s="152" t="str">
        <f t="shared" si="4"/>
        <v> </v>
      </c>
      <c r="K42" s="107" t="str">
        <f t="shared" si="5"/>
        <v> </v>
      </c>
      <c r="L42" s="260" t="s">
        <v>103</v>
      </c>
      <c r="M42" s="261"/>
      <c r="N42" s="262"/>
      <c r="O42" s="336"/>
    </row>
    <row r="43" spans="1:15" s="22" customFormat="1" ht="19.5" customHeight="1">
      <c r="A43" s="4"/>
      <c r="B43" s="31"/>
      <c r="C43" s="100" t="s">
        <v>52</v>
      </c>
      <c r="D43" s="266" t="s">
        <v>92</v>
      </c>
      <c r="E43" s="267"/>
      <c r="F43" s="92"/>
      <c r="G43" s="38" t="s">
        <v>117</v>
      </c>
      <c r="H43" s="150"/>
      <c r="I43" s="151">
        <v>12</v>
      </c>
      <c r="J43" s="152" t="str">
        <f>IF(H43&gt;0,ROUND(H43*I43,0)," ")</f>
        <v> </v>
      </c>
      <c r="K43" s="107" t="str">
        <f>IF(H43&gt;0,ROUND(H43*I43/12,1)," ")</f>
        <v> </v>
      </c>
      <c r="L43" s="260" t="s">
        <v>103</v>
      </c>
      <c r="M43" s="261"/>
      <c r="N43" s="262"/>
      <c r="O43" s="336"/>
    </row>
    <row r="44" spans="1:15" s="22" customFormat="1" ht="19.5" customHeight="1">
      <c r="A44" s="4"/>
      <c r="B44" s="31"/>
      <c r="C44" s="100" t="s">
        <v>52</v>
      </c>
      <c r="D44" s="266" t="s">
        <v>110</v>
      </c>
      <c r="E44" s="267"/>
      <c r="F44" s="92"/>
      <c r="G44" s="38" t="s">
        <v>117</v>
      </c>
      <c r="H44" s="150"/>
      <c r="I44" s="151">
        <v>52</v>
      </c>
      <c r="J44" s="152" t="str">
        <f t="shared" si="4"/>
        <v> </v>
      </c>
      <c r="K44" s="107" t="str">
        <f t="shared" si="5"/>
        <v> </v>
      </c>
      <c r="L44" s="260" t="s">
        <v>103</v>
      </c>
      <c r="M44" s="261"/>
      <c r="N44" s="262"/>
      <c r="O44" s="336"/>
    </row>
    <row r="45" spans="1:15" s="22" customFormat="1" ht="19.5" customHeight="1">
      <c r="A45" s="4"/>
      <c r="B45" s="31"/>
      <c r="C45" s="100" t="s">
        <v>52</v>
      </c>
      <c r="D45" s="266" t="s">
        <v>95</v>
      </c>
      <c r="E45" s="267"/>
      <c r="F45" s="92"/>
      <c r="G45" s="38" t="s">
        <v>117</v>
      </c>
      <c r="H45" s="150"/>
      <c r="I45" s="151">
        <v>365</v>
      </c>
      <c r="J45" s="152" t="str">
        <f t="shared" si="4"/>
        <v> </v>
      </c>
      <c r="K45" s="107" t="str">
        <f t="shared" si="5"/>
        <v> </v>
      </c>
      <c r="L45" s="260" t="s">
        <v>103</v>
      </c>
      <c r="M45" s="261"/>
      <c r="N45" s="262"/>
      <c r="O45" s="336"/>
    </row>
    <row r="46" spans="1:15" s="22" customFormat="1" ht="19.5" customHeight="1">
      <c r="A46" s="4"/>
      <c r="B46" s="31"/>
      <c r="C46" s="100" t="s">
        <v>52</v>
      </c>
      <c r="D46" s="266" t="s">
        <v>94</v>
      </c>
      <c r="E46" s="267"/>
      <c r="F46" s="92"/>
      <c r="G46" s="38" t="s">
        <v>117</v>
      </c>
      <c r="H46" s="150"/>
      <c r="I46" s="151">
        <v>365</v>
      </c>
      <c r="J46" s="152" t="str">
        <f>IF(H46&gt;0,ROUND(H46*I46,0)," ")</f>
        <v> </v>
      </c>
      <c r="K46" s="107" t="str">
        <f>IF(H46&gt;0,ROUND(H46*I46/12,1)," ")</f>
        <v> </v>
      </c>
      <c r="L46" s="260" t="s">
        <v>103</v>
      </c>
      <c r="M46" s="261"/>
      <c r="N46" s="262"/>
      <c r="O46" s="336"/>
    </row>
    <row r="47" spans="1:15" s="22" customFormat="1" ht="19.5" customHeight="1">
      <c r="A47" s="4"/>
      <c r="B47" s="31"/>
      <c r="C47" s="100" t="s">
        <v>52</v>
      </c>
      <c r="D47" s="266" t="s">
        <v>13</v>
      </c>
      <c r="E47" s="267"/>
      <c r="F47" s="92"/>
      <c r="G47" s="38" t="s">
        <v>117</v>
      </c>
      <c r="H47" s="150"/>
      <c r="I47" s="151">
        <v>12</v>
      </c>
      <c r="J47" s="152" t="str">
        <f>IF(H47&gt;0,ROUND(H47*I47,0)," ")</f>
        <v> </v>
      </c>
      <c r="K47" s="107" t="str">
        <f>IF(H47&gt;0,ROUND(H47*I47/12,1)," ")</f>
        <v> </v>
      </c>
      <c r="L47" s="260" t="s">
        <v>103</v>
      </c>
      <c r="M47" s="261"/>
      <c r="N47" s="262"/>
      <c r="O47" s="336"/>
    </row>
    <row r="48" spans="1:15" s="22" customFormat="1" ht="19.5" customHeight="1" hidden="1">
      <c r="A48" s="4"/>
      <c r="B48" s="31"/>
      <c r="C48" s="100" t="s">
        <v>52</v>
      </c>
      <c r="D48" s="266" t="s">
        <v>13</v>
      </c>
      <c r="E48" s="267"/>
      <c r="F48" s="92"/>
      <c r="G48" s="38" t="s">
        <v>117</v>
      </c>
      <c r="H48" s="150"/>
      <c r="I48" s="151">
        <v>12</v>
      </c>
      <c r="J48" s="152" t="str">
        <f t="shared" si="4"/>
        <v> </v>
      </c>
      <c r="K48" s="107" t="str">
        <f t="shared" si="5"/>
        <v> </v>
      </c>
      <c r="L48" s="260" t="s">
        <v>103</v>
      </c>
      <c r="M48" s="261"/>
      <c r="N48" s="262"/>
      <c r="O48" s="336"/>
    </row>
    <row r="49" spans="1:15" s="22" customFormat="1" ht="19.5" customHeight="1">
      <c r="A49" s="4"/>
      <c r="B49" s="31"/>
      <c r="C49" s="100" t="s">
        <v>52</v>
      </c>
      <c r="D49" s="266" t="s">
        <v>15</v>
      </c>
      <c r="E49" s="267"/>
      <c r="F49" s="92"/>
      <c r="G49" s="38" t="s">
        <v>117</v>
      </c>
      <c r="H49" s="150"/>
      <c r="I49" s="151">
        <v>12</v>
      </c>
      <c r="J49" s="152" t="str">
        <f t="shared" si="4"/>
        <v> </v>
      </c>
      <c r="K49" s="107" t="str">
        <f t="shared" si="5"/>
        <v> </v>
      </c>
      <c r="L49" s="260" t="s">
        <v>103</v>
      </c>
      <c r="M49" s="261"/>
      <c r="N49" s="262"/>
      <c r="O49" s="336"/>
    </row>
    <row r="50" spans="1:15" s="22" customFormat="1" ht="18.75" customHeight="1">
      <c r="A50" s="4"/>
      <c r="B50" s="31"/>
      <c r="C50" s="100" t="s">
        <v>52</v>
      </c>
      <c r="D50" s="266" t="s">
        <v>12</v>
      </c>
      <c r="E50" s="267"/>
      <c r="F50" s="92"/>
      <c r="G50" s="38" t="s">
        <v>117</v>
      </c>
      <c r="H50" s="150"/>
      <c r="I50" s="151">
        <v>1</v>
      </c>
      <c r="J50" s="152" t="str">
        <f t="shared" si="4"/>
        <v> </v>
      </c>
      <c r="K50" s="107" t="str">
        <f t="shared" si="5"/>
        <v> </v>
      </c>
      <c r="L50" s="260" t="s">
        <v>103</v>
      </c>
      <c r="M50" s="261"/>
      <c r="N50" s="262"/>
      <c r="O50" s="336"/>
    </row>
    <row r="51" spans="1:15" s="22" customFormat="1" ht="19.5" customHeight="1">
      <c r="A51" s="4"/>
      <c r="B51" s="31"/>
      <c r="C51" s="100" t="s">
        <v>52</v>
      </c>
      <c r="D51" s="266" t="s">
        <v>4</v>
      </c>
      <c r="E51" s="267"/>
      <c r="F51" s="92"/>
      <c r="G51" s="38" t="s">
        <v>117</v>
      </c>
      <c r="H51" s="150"/>
      <c r="I51" s="151">
        <v>12</v>
      </c>
      <c r="J51" s="152" t="str">
        <f>IF(H51&gt;0,ROUND(H51*I51,0)," ")</f>
        <v> </v>
      </c>
      <c r="K51" s="107" t="str">
        <f>IF(H51&gt;0,ROUND(H51*I51/12,1)," ")</f>
        <v> </v>
      </c>
      <c r="L51" s="201"/>
      <c r="M51" s="202"/>
      <c r="N51" s="202"/>
      <c r="O51" s="336"/>
    </row>
    <row r="52" spans="1:15" s="22" customFormat="1" ht="21" customHeight="1">
      <c r="A52" s="4"/>
      <c r="B52" s="31"/>
      <c r="C52" s="100" t="s">
        <v>52</v>
      </c>
      <c r="D52" s="266" t="s">
        <v>115</v>
      </c>
      <c r="E52" s="267"/>
      <c r="F52" s="92"/>
      <c r="G52" s="38" t="s">
        <v>117</v>
      </c>
      <c r="H52" s="150"/>
      <c r="I52" s="151">
        <v>1</v>
      </c>
      <c r="J52" s="152" t="str">
        <f>IF(H52&gt;0,ROUND(H52*I52,0)," ")</f>
        <v> </v>
      </c>
      <c r="K52" s="107" t="str">
        <f>IF(H52&gt;0,ROUND(H52*I52/12,1)," ")</f>
        <v> </v>
      </c>
      <c r="L52" s="201"/>
      <c r="M52" s="202"/>
      <c r="N52" s="202"/>
      <c r="O52" s="336"/>
    </row>
    <row r="53" spans="1:15" s="22" customFormat="1" ht="18.75" customHeight="1">
      <c r="A53" s="4"/>
      <c r="B53" s="31"/>
      <c r="C53" s="100" t="s">
        <v>52</v>
      </c>
      <c r="D53" s="266" t="s">
        <v>79</v>
      </c>
      <c r="E53" s="267"/>
      <c r="F53" s="92"/>
      <c r="G53" s="38" t="s">
        <v>117</v>
      </c>
      <c r="H53" s="150"/>
      <c r="I53" s="151">
        <v>1</v>
      </c>
      <c r="J53" s="152" t="str">
        <f>IF(H53&gt;0,ROUND(H53*I53,0)," ")</f>
        <v> </v>
      </c>
      <c r="K53" s="107" t="str">
        <f>IF(H53&gt;0,ROUND(H53*I53/12,1)," ")</f>
        <v> </v>
      </c>
      <c r="L53" s="201"/>
      <c r="M53" s="202"/>
      <c r="N53" s="202"/>
      <c r="O53" s="336"/>
    </row>
    <row r="54" spans="1:15" s="22" customFormat="1" ht="24" customHeight="1">
      <c r="A54" s="4"/>
      <c r="B54" s="31"/>
      <c r="C54" s="122" t="s">
        <v>53</v>
      </c>
      <c r="D54" s="266" t="s">
        <v>66</v>
      </c>
      <c r="E54" s="267"/>
      <c r="F54" s="92"/>
      <c r="G54" s="38" t="s">
        <v>117</v>
      </c>
      <c r="H54" s="162">
        <f>Partnerin!K43</f>
        <v>0</v>
      </c>
      <c r="I54" s="151">
        <v>12</v>
      </c>
      <c r="J54" s="152" t="str">
        <f>IF(H54&gt;0,ROUND(H54*I54,0)," ")</f>
        <v> </v>
      </c>
      <c r="K54" s="107" t="str">
        <f t="shared" si="5"/>
        <v> </v>
      </c>
      <c r="L54" s="203" t="s">
        <v>69</v>
      </c>
      <c r="M54" s="204"/>
      <c r="N54" s="204"/>
      <c r="O54" s="336"/>
    </row>
    <row r="55" spans="1:15" s="22" customFormat="1" ht="21.75" customHeight="1">
      <c r="A55" s="4"/>
      <c r="B55" s="31"/>
      <c r="C55" s="122" t="s">
        <v>53</v>
      </c>
      <c r="D55" s="266" t="s">
        <v>82</v>
      </c>
      <c r="E55" s="267"/>
      <c r="F55" s="92"/>
      <c r="G55" s="38" t="s">
        <v>117</v>
      </c>
      <c r="H55" s="162">
        <f>Partner!K43</f>
        <v>0</v>
      </c>
      <c r="I55" s="151">
        <v>12</v>
      </c>
      <c r="J55" s="152" t="str">
        <f t="shared" si="4"/>
        <v> </v>
      </c>
      <c r="K55" s="107" t="str">
        <f t="shared" si="5"/>
        <v> </v>
      </c>
      <c r="L55" s="203" t="s">
        <v>70</v>
      </c>
      <c r="M55" s="204"/>
      <c r="N55" s="204"/>
      <c r="O55" s="336"/>
    </row>
    <row r="56" spans="1:15" s="22" customFormat="1" ht="21.75" customHeight="1">
      <c r="A56" s="4"/>
      <c r="B56" s="31"/>
      <c r="C56" s="122" t="s">
        <v>53</v>
      </c>
      <c r="D56" s="266" t="s">
        <v>132</v>
      </c>
      <c r="E56" s="267"/>
      <c r="F56" s="92"/>
      <c r="G56" s="38" t="s">
        <v>117</v>
      </c>
      <c r="H56" s="162">
        <f>Kind!K37</f>
        <v>0</v>
      </c>
      <c r="I56" s="151">
        <v>12</v>
      </c>
      <c r="J56" s="152" t="str">
        <f t="shared" si="4"/>
        <v> </v>
      </c>
      <c r="K56" s="107" t="str">
        <f t="shared" si="5"/>
        <v> </v>
      </c>
      <c r="L56" s="203" t="s">
        <v>71</v>
      </c>
      <c r="M56" s="204"/>
      <c r="N56" s="204"/>
      <c r="O56" s="336"/>
    </row>
    <row r="57" spans="1:15" s="22" customFormat="1" ht="21.75" customHeight="1">
      <c r="A57" s="4"/>
      <c r="B57" s="31"/>
      <c r="C57" s="122" t="s">
        <v>53</v>
      </c>
      <c r="D57" s="266" t="s">
        <v>191</v>
      </c>
      <c r="E57" s="267"/>
      <c r="F57" s="92"/>
      <c r="G57" s="38" t="s">
        <v>117</v>
      </c>
      <c r="H57" s="162"/>
      <c r="I57" s="151">
        <v>12</v>
      </c>
      <c r="J57" s="152" t="str">
        <f>IF(H57&gt;0,ROUND(H57*I57,0)," ")</f>
        <v> </v>
      </c>
      <c r="K57" s="107" t="str">
        <f>IF(H57&gt;0,ROUND(H57*I57/12,1)," ")</f>
        <v> </v>
      </c>
      <c r="L57" s="203"/>
      <c r="M57" s="204"/>
      <c r="N57" s="204"/>
      <c r="O57" s="336"/>
    </row>
    <row r="58" spans="1:15" s="22" customFormat="1" ht="21" customHeight="1">
      <c r="A58" s="4"/>
      <c r="B58" s="31"/>
      <c r="C58" s="122" t="s">
        <v>53</v>
      </c>
      <c r="D58" s="266" t="s">
        <v>114</v>
      </c>
      <c r="E58" s="267"/>
      <c r="F58" s="92"/>
      <c r="G58" s="38" t="s">
        <v>117</v>
      </c>
      <c r="H58" s="150"/>
      <c r="I58" s="151">
        <v>1</v>
      </c>
      <c r="J58" s="152" t="str">
        <f>IF(H58&gt;0,ROUND(H58*I58,0)," ")</f>
        <v> </v>
      </c>
      <c r="K58" s="107" t="str">
        <f>IF(H58&gt;0,ROUND(H58*I58/12,1)," ")</f>
        <v> </v>
      </c>
      <c r="L58" s="201"/>
      <c r="M58" s="202"/>
      <c r="N58" s="202"/>
      <c r="O58" s="336"/>
    </row>
    <row r="59" spans="1:15" s="22" customFormat="1" ht="21" customHeight="1">
      <c r="A59" s="4"/>
      <c r="B59" s="31"/>
      <c r="C59" s="122" t="s">
        <v>53</v>
      </c>
      <c r="D59" s="266" t="s">
        <v>116</v>
      </c>
      <c r="E59" s="267"/>
      <c r="F59" s="92"/>
      <c r="G59" s="38" t="s">
        <v>117</v>
      </c>
      <c r="H59" s="150"/>
      <c r="I59" s="151">
        <v>1</v>
      </c>
      <c r="J59" s="152" t="str">
        <f>IF(H59&gt;0,ROUND(H59*I59,0)," ")</f>
        <v> </v>
      </c>
      <c r="K59" s="107" t="str">
        <f>IF(H59&gt;0,ROUND(H59*I59/12,1)," ")</f>
        <v> </v>
      </c>
      <c r="L59" s="201"/>
      <c r="M59" s="202"/>
      <c r="N59" s="202"/>
      <c r="O59" s="336"/>
    </row>
    <row r="60" spans="1:15" s="22" customFormat="1" ht="19.5" customHeight="1">
      <c r="A60" s="4"/>
      <c r="B60" s="31"/>
      <c r="C60" s="122" t="s">
        <v>53</v>
      </c>
      <c r="D60" s="266" t="s">
        <v>42</v>
      </c>
      <c r="E60" s="267"/>
      <c r="F60" s="92"/>
      <c r="G60" s="38" t="s">
        <v>117</v>
      </c>
      <c r="H60" s="150"/>
      <c r="I60" s="151">
        <v>12</v>
      </c>
      <c r="J60" s="152" t="str">
        <f>IF(H60&gt;0,ROUND(H60*I60,0)," ")</f>
        <v> </v>
      </c>
      <c r="K60" s="107" t="str">
        <f>IF(H60&gt;0,ROUND(H60*I60/12,1)," ")</f>
        <v> </v>
      </c>
      <c r="L60" s="201"/>
      <c r="M60" s="202"/>
      <c r="N60" s="202"/>
      <c r="O60" s="336"/>
    </row>
    <row r="61" spans="1:15" s="22" customFormat="1" ht="19.5" customHeight="1">
      <c r="A61" s="4"/>
      <c r="B61" s="31"/>
      <c r="C61" s="122" t="s">
        <v>53</v>
      </c>
      <c r="D61" s="266" t="s">
        <v>22</v>
      </c>
      <c r="E61" s="267"/>
      <c r="F61" s="92"/>
      <c r="G61" s="38" t="s">
        <v>117</v>
      </c>
      <c r="H61" s="150"/>
      <c r="I61" s="151">
        <v>12</v>
      </c>
      <c r="J61" s="152" t="str">
        <f t="shared" si="4"/>
        <v> </v>
      </c>
      <c r="K61" s="107" t="str">
        <f t="shared" si="5"/>
        <v> </v>
      </c>
      <c r="L61" s="201"/>
      <c r="M61" s="202"/>
      <c r="N61" s="202"/>
      <c r="O61" s="336"/>
    </row>
    <row r="62" spans="1:15" s="22" customFormat="1" ht="19.5" customHeight="1">
      <c r="A62" s="4"/>
      <c r="B62" s="31"/>
      <c r="C62" s="122" t="s">
        <v>53</v>
      </c>
      <c r="D62" s="266"/>
      <c r="E62" s="267"/>
      <c r="F62" s="92"/>
      <c r="G62" s="38" t="s">
        <v>117</v>
      </c>
      <c r="H62" s="150"/>
      <c r="I62" s="151">
        <v>12</v>
      </c>
      <c r="J62" s="152" t="str">
        <f t="shared" si="4"/>
        <v> </v>
      </c>
      <c r="K62" s="107" t="str">
        <f t="shared" si="5"/>
        <v> </v>
      </c>
      <c r="L62" s="201"/>
      <c r="M62" s="202"/>
      <c r="N62" s="202"/>
      <c r="O62" s="336"/>
    </row>
    <row r="63" spans="1:15" s="22" customFormat="1" ht="19.5" customHeight="1">
      <c r="A63" s="4"/>
      <c r="B63" s="31"/>
      <c r="C63" s="122" t="s">
        <v>53</v>
      </c>
      <c r="D63" s="266"/>
      <c r="E63" s="267"/>
      <c r="F63" s="92"/>
      <c r="G63" s="38" t="s">
        <v>117</v>
      </c>
      <c r="H63" s="153"/>
      <c r="I63" s="154">
        <v>12</v>
      </c>
      <c r="J63" s="155" t="str">
        <f t="shared" si="4"/>
        <v> </v>
      </c>
      <c r="K63" s="108" t="str">
        <f t="shared" si="5"/>
        <v> </v>
      </c>
      <c r="L63" s="222"/>
      <c r="M63" s="223"/>
      <c r="N63" s="223"/>
      <c r="O63" s="336"/>
    </row>
    <row r="64" spans="1:15" s="22" customFormat="1" ht="19.5" customHeight="1" thickBot="1">
      <c r="A64" s="8"/>
      <c r="B64" s="36"/>
      <c r="C64" s="56"/>
      <c r="D64" s="293" t="s">
        <v>185</v>
      </c>
      <c r="E64" s="294"/>
      <c r="F64" s="294"/>
      <c r="G64" s="295"/>
      <c r="H64" s="163"/>
      <c r="I64" s="164"/>
      <c r="J64" s="158">
        <f>ROUNDUP(SUM(J11:J63),0)</f>
        <v>0</v>
      </c>
      <c r="K64" s="65">
        <f>SUM(K11:K63)</f>
        <v>0</v>
      </c>
      <c r="L64" s="230"/>
      <c r="M64" s="231"/>
      <c r="N64" s="231"/>
      <c r="O64" s="336"/>
    </row>
    <row r="65" spans="1:15" ht="10.5" customHeight="1" thickTop="1">
      <c r="A65" s="8"/>
      <c r="B65" s="36"/>
      <c r="C65" s="57"/>
      <c r="D65" s="57"/>
      <c r="E65" s="57"/>
      <c r="F65" s="58"/>
      <c r="G65" s="58"/>
      <c r="H65" s="159"/>
      <c r="I65" s="160"/>
      <c r="J65" s="165"/>
      <c r="K65" s="196"/>
      <c r="L65" s="224"/>
      <c r="M65" s="225"/>
      <c r="N65" s="225"/>
      <c r="O65" s="337"/>
    </row>
    <row r="66" spans="1:15" ht="23.25" customHeight="1">
      <c r="A66" s="8"/>
      <c r="B66" s="36"/>
      <c r="C66" s="40" t="s">
        <v>182</v>
      </c>
      <c r="D66" s="41"/>
      <c r="E66" s="42"/>
      <c r="F66" s="87"/>
      <c r="G66" s="87"/>
      <c r="H66" s="166"/>
      <c r="I66" s="167"/>
      <c r="J66" s="168"/>
      <c r="K66" s="197"/>
      <c r="L66" s="201"/>
      <c r="M66" s="202"/>
      <c r="N66" s="202"/>
      <c r="O66" s="337"/>
    </row>
    <row r="67" spans="1:15" s="22" customFormat="1" ht="19.5" customHeight="1">
      <c r="A67" s="8"/>
      <c r="B67" s="36"/>
      <c r="C67" s="116" t="s">
        <v>54</v>
      </c>
      <c r="D67" s="266" t="s">
        <v>57</v>
      </c>
      <c r="E67" s="267"/>
      <c r="F67" s="92"/>
      <c r="G67" s="38" t="s">
        <v>117</v>
      </c>
      <c r="H67" s="150"/>
      <c r="I67" s="151">
        <v>12</v>
      </c>
      <c r="J67" s="152" t="str">
        <f>IF(H67&gt;0,ROUND(H67*I67,0)," ")</f>
        <v> </v>
      </c>
      <c r="K67" s="107" t="str">
        <f>IF(H67&gt;0,ROUND(H67*I67/12,1)," ")</f>
        <v> </v>
      </c>
      <c r="L67" s="201"/>
      <c r="M67" s="202"/>
      <c r="N67" s="202"/>
      <c r="O67" s="336"/>
    </row>
    <row r="68" spans="1:15" s="22" customFormat="1" ht="23.25" customHeight="1">
      <c r="A68" s="8"/>
      <c r="B68" s="36"/>
      <c r="C68" s="116" t="s">
        <v>54</v>
      </c>
      <c r="D68" s="266" t="s">
        <v>134</v>
      </c>
      <c r="E68" s="267"/>
      <c r="F68" s="93"/>
      <c r="G68" s="86" t="s">
        <v>117</v>
      </c>
      <c r="H68" s="153"/>
      <c r="I68" s="154">
        <v>1</v>
      </c>
      <c r="J68" s="155" t="str">
        <f>IF(H68&gt;0,ROUND(H68*I68,0)," ")</f>
        <v> </v>
      </c>
      <c r="K68" s="108" t="str">
        <f>IF(H68&gt;0,ROUND(H68*I68/12,1)," ")</f>
        <v> </v>
      </c>
      <c r="L68" s="222" t="s">
        <v>179</v>
      </c>
      <c r="M68" s="223"/>
      <c r="N68" s="223"/>
      <c r="O68" s="336"/>
    </row>
    <row r="69" spans="1:15" s="22" customFormat="1" ht="19.5" customHeight="1">
      <c r="A69" s="8"/>
      <c r="B69" s="36"/>
      <c r="C69" s="116" t="s">
        <v>54</v>
      </c>
      <c r="D69" s="266" t="s">
        <v>190</v>
      </c>
      <c r="E69" s="267"/>
      <c r="F69" s="93"/>
      <c r="G69" s="86" t="s">
        <v>117</v>
      </c>
      <c r="H69" s="153"/>
      <c r="I69" s="154">
        <v>1</v>
      </c>
      <c r="J69" s="155" t="str">
        <f>IF(H69&gt;0,ROUND(H69*I69,0)," ")</f>
        <v> </v>
      </c>
      <c r="K69" s="108" t="str">
        <f>IF(H69&gt;0,ROUND(H69*I69/12,1)," ")</f>
        <v> </v>
      </c>
      <c r="L69" s="222"/>
      <c r="M69" s="223"/>
      <c r="N69" s="223"/>
      <c r="O69" s="336"/>
    </row>
    <row r="70" spans="1:15" s="22" customFormat="1" ht="19.5" customHeight="1" thickBot="1">
      <c r="A70" s="8"/>
      <c r="B70" s="36"/>
      <c r="C70" s="56"/>
      <c r="D70" s="293" t="s">
        <v>186</v>
      </c>
      <c r="E70" s="294"/>
      <c r="F70" s="294"/>
      <c r="G70" s="295"/>
      <c r="H70" s="163"/>
      <c r="I70" s="169"/>
      <c r="J70" s="158">
        <f>ROUNDUP(SUM(J$66:J69),0)</f>
        <v>0</v>
      </c>
      <c r="K70" s="65">
        <f>SUM(K$66:K69)</f>
        <v>0</v>
      </c>
      <c r="L70" s="230"/>
      <c r="M70" s="231"/>
      <c r="N70" s="231"/>
      <c r="O70" s="336"/>
    </row>
    <row r="71" spans="1:15" ht="10.5" customHeight="1" thickTop="1">
      <c r="A71" s="8"/>
      <c r="B71" s="36"/>
      <c r="C71" s="57"/>
      <c r="D71" s="57"/>
      <c r="E71" s="57"/>
      <c r="F71" s="58"/>
      <c r="G71" s="58"/>
      <c r="H71" s="159"/>
      <c r="I71" s="160"/>
      <c r="J71" s="165"/>
      <c r="K71" s="198"/>
      <c r="L71" s="224"/>
      <c r="M71" s="225"/>
      <c r="N71" s="225"/>
      <c r="O71" s="337"/>
    </row>
    <row r="72" spans="1:15" ht="42" customHeight="1">
      <c r="A72" s="8"/>
      <c r="B72" s="36"/>
      <c r="C72" s="145" t="s">
        <v>181</v>
      </c>
      <c r="D72" s="43"/>
      <c r="E72" s="43"/>
      <c r="F72" s="88"/>
      <c r="G72" s="88"/>
      <c r="H72" s="170"/>
      <c r="I72" s="144"/>
      <c r="J72" s="144" t="s">
        <v>193</v>
      </c>
      <c r="K72" s="104" t="s">
        <v>6</v>
      </c>
      <c r="L72" s="201"/>
      <c r="M72" s="202"/>
      <c r="N72" s="202"/>
      <c r="O72" s="337"/>
    </row>
    <row r="73" spans="1:15" s="135" customFormat="1" ht="34.5" customHeight="1">
      <c r="A73" s="132"/>
      <c r="B73" s="133"/>
      <c r="C73" s="134"/>
      <c r="D73" s="134" t="s">
        <v>170</v>
      </c>
      <c r="E73" s="290" t="s">
        <v>189</v>
      </c>
      <c r="F73" s="291"/>
      <c r="G73" s="292"/>
      <c r="H73" s="171"/>
      <c r="I73" s="172"/>
      <c r="J73" s="172">
        <f>K9</f>
        <v>0</v>
      </c>
      <c r="K73" s="138">
        <f>IF(H73&gt;0,J73+(ROUNDDOWN(H73/12,0)),IF(J73&gt;0,J73,0))</f>
        <v>0</v>
      </c>
      <c r="L73" s="232" t="s">
        <v>171</v>
      </c>
      <c r="M73" s="233"/>
      <c r="N73" s="233"/>
      <c r="O73" s="338"/>
    </row>
    <row r="74" spans="1:15" ht="19.5" customHeight="1">
      <c r="A74" s="8"/>
      <c r="B74" s="36"/>
      <c r="C74" s="136" t="s">
        <v>117</v>
      </c>
      <c r="D74" s="296" t="s">
        <v>172</v>
      </c>
      <c r="E74" s="297"/>
      <c r="F74" s="297"/>
      <c r="G74" s="298"/>
      <c r="H74" s="298"/>
      <c r="I74" s="298"/>
      <c r="J74" s="299"/>
      <c r="K74" s="199">
        <f>(SUMIF(G$12:G62,"a",K$12:K62))+(SUMIF(G$66:G69,"a",K$66:K69))</f>
        <v>0</v>
      </c>
      <c r="L74" s="236" t="s">
        <v>177</v>
      </c>
      <c r="M74" s="237"/>
      <c r="N74" s="238"/>
      <c r="O74" s="337"/>
    </row>
    <row r="75" spans="1:15" ht="17.25" customHeight="1">
      <c r="A75" s="8"/>
      <c r="B75" s="36"/>
      <c r="C75" s="136" t="s">
        <v>24</v>
      </c>
      <c r="D75" s="296" t="s">
        <v>173</v>
      </c>
      <c r="E75" s="297"/>
      <c r="F75" s="297"/>
      <c r="G75" s="298"/>
      <c r="H75" s="298"/>
      <c r="I75" s="298"/>
      <c r="J75" s="299"/>
      <c r="K75" s="199">
        <f>(SUMIF(G$12:G62,"b",K$12:K62))+(SUMIF(G$66:G69,"b",K$66:K69))</f>
        <v>0</v>
      </c>
      <c r="L75" s="239"/>
      <c r="M75" s="240"/>
      <c r="N75" s="241"/>
      <c r="O75" s="337"/>
    </row>
    <row r="76" spans="1:15" ht="15.75">
      <c r="A76" s="8"/>
      <c r="B76" s="36"/>
      <c r="C76" s="136" t="s">
        <v>118</v>
      </c>
      <c r="D76" s="296" t="s">
        <v>174</v>
      </c>
      <c r="E76" s="297"/>
      <c r="F76" s="297"/>
      <c r="G76" s="298"/>
      <c r="H76" s="298"/>
      <c r="I76" s="298"/>
      <c r="J76" s="299"/>
      <c r="K76" s="199">
        <f>(SUMIF(G$12:G62,"c",K$12:K62))+(SUMIF(G$66:G69,"c",K$66:K69))</f>
        <v>0</v>
      </c>
      <c r="L76" s="239"/>
      <c r="M76" s="242"/>
      <c r="N76" s="241"/>
      <c r="O76" s="337"/>
    </row>
    <row r="77" spans="1:15" ht="21" customHeight="1">
      <c r="A77" s="8"/>
      <c r="B77" s="36"/>
      <c r="C77" s="137"/>
      <c r="D77" s="285" t="s">
        <v>175</v>
      </c>
      <c r="E77" s="286"/>
      <c r="F77" s="286"/>
      <c r="G77" s="287"/>
      <c r="H77" s="287"/>
      <c r="I77" s="287"/>
      <c r="J77" s="288"/>
      <c r="K77" s="199">
        <f>(SUMIF(G$12:G62,"",K$12:K62))+(SUMIF(G$66:G69,"",K$66:K69))</f>
        <v>0</v>
      </c>
      <c r="L77" s="243"/>
      <c r="M77" s="244"/>
      <c r="N77" s="245"/>
      <c r="O77" s="337"/>
    </row>
    <row r="78" spans="1:15" s="143" customFormat="1" ht="19.5" customHeight="1" thickBot="1">
      <c r="A78" s="139"/>
      <c r="B78" s="140"/>
      <c r="C78" s="141"/>
      <c r="D78" s="289" t="s">
        <v>176</v>
      </c>
      <c r="E78" s="283"/>
      <c r="F78" s="283"/>
      <c r="G78" s="284"/>
      <c r="H78" s="284"/>
      <c r="I78" s="173"/>
      <c r="J78" s="174"/>
      <c r="K78" s="142" t="str">
        <f>IF(SUM(K74:K77)&lt;&gt;0,SUM(K74:K77)," ")</f>
        <v> </v>
      </c>
      <c r="L78" s="234" t="s">
        <v>183</v>
      </c>
      <c r="M78" s="235"/>
      <c r="N78" s="235"/>
      <c r="O78" s="339"/>
    </row>
    <row r="79" spans="1:15" s="143" customFormat="1" ht="19.5" customHeight="1" thickBot="1" thickTop="1">
      <c r="A79" s="139"/>
      <c r="B79" s="140"/>
      <c r="C79" s="141"/>
      <c r="D79" s="283" t="s">
        <v>178</v>
      </c>
      <c r="E79" s="283"/>
      <c r="F79" s="283"/>
      <c r="G79" s="284"/>
      <c r="H79" s="284"/>
      <c r="I79" s="173"/>
      <c r="J79" s="174"/>
      <c r="K79" s="54" t="str">
        <f>IF(SUM(K73:K77)&lt;&gt;0,K$73-SUM(K74:K77)," ")</f>
        <v> </v>
      </c>
      <c r="L79" s="216"/>
      <c r="M79" s="217"/>
      <c r="N79" s="217"/>
      <c r="O79" s="339"/>
    </row>
    <row r="80" spans="1:15" ht="34.5" customHeight="1" thickTop="1">
      <c r="A80" s="8"/>
      <c r="B80" s="36"/>
      <c r="C80" s="48" t="s">
        <v>16</v>
      </c>
      <c r="D80" s="48"/>
      <c r="E80" s="49"/>
      <c r="F80" s="51"/>
      <c r="G80" s="51"/>
      <c r="H80" s="159"/>
      <c r="I80" s="160"/>
      <c r="J80" s="175" t="s">
        <v>2</v>
      </c>
      <c r="K80" s="200" t="s">
        <v>180</v>
      </c>
      <c r="L80" s="218"/>
      <c r="M80" s="219"/>
      <c r="N80" s="219"/>
      <c r="O80" s="337"/>
    </row>
    <row r="81" spans="1:15" ht="19.5" customHeight="1">
      <c r="A81" s="8"/>
      <c r="B81" s="36"/>
      <c r="C81" s="35"/>
      <c r="D81" s="282" t="s">
        <v>7</v>
      </c>
      <c r="E81" s="282"/>
      <c r="F81" s="90"/>
      <c r="G81" s="90"/>
      <c r="H81" s="176"/>
      <c r="I81" s="177"/>
      <c r="J81" s="178" t="str">
        <f>IF(SUM(K73)&lt;&gt;0,12*K81," ")</f>
        <v> </v>
      </c>
      <c r="K81" s="114" t="str">
        <f>IF(SUM(K73)&lt;&gt;0,K73," ")</f>
        <v> </v>
      </c>
      <c r="L81" s="207"/>
      <c r="M81" s="208"/>
      <c r="N81" s="208"/>
      <c r="O81" s="337"/>
    </row>
    <row r="82" spans="1:15" ht="19.5" customHeight="1">
      <c r="A82" s="4"/>
      <c r="B82" s="31"/>
      <c r="C82" s="55"/>
      <c r="D82" s="282" t="s">
        <v>8</v>
      </c>
      <c r="E82" s="282"/>
      <c r="F82" s="89"/>
      <c r="G82" s="89"/>
      <c r="H82" s="179"/>
      <c r="I82" s="180"/>
      <c r="J82" s="181" t="str">
        <f>IF(SUM(K73+K70)&lt;&gt;0,12*K82," ")</f>
        <v> </v>
      </c>
      <c r="K82" s="115" t="str">
        <f>IF(SUM(K73+K64+K70)&lt;&gt;0,K64+K70," ")</f>
        <v> </v>
      </c>
      <c r="L82" s="226"/>
      <c r="M82" s="227"/>
      <c r="N82" s="227"/>
      <c r="O82" s="337"/>
    </row>
    <row r="83" spans="1:15" ht="19.5" customHeight="1" thickBot="1">
      <c r="A83" s="4"/>
      <c r="B83" s="31"/>
      <c r="C83" s="56"/>
      <c r="D83" s="279" t="s">
        <v>26</v>
      </c>
      <c r="E83" s="280"/>
      <c r="F83" s="280"/>
      <c r="G83" s="280"/>
      <c r="H83" s="280"/>
      <c r="I83" s="281"/>
      <c r="J83" s="174" t="str">
        <f>IF(SUM(K74:K77)&lt;&gt;0,12*K79," ")</f>
        <v> </v>
      </c>
      <c r="K83" s="54" t="str">
        <f>IF(SUM(K73:K77)&lt;&gt;0,SUM(K79)," ")</f>
        <v> </v>
      </c>
      <c r="L83" s="228"/>
      <c r="M83" s="229"/>
      <c r="N83" s="229"/>
      <c r="O83" s="337"/>
    </row>
    <row r="84" spans="1:15" ht="19.5" customHeight="1" thickTop="1">
      <c r="A84" s="4"/>
      <c r="B84" s="5"/>
      <c r="C84" s="7"/>
      <c r="D84" s="9"/>
      <c r="E84" s="9"/>
      <c r="F84" s="23"/>
      <c r="G84" s="23"/>
      <c r="H84" s="182"/>
      <c r="I84" s="183"/>
      <c r="J84" s="182"/>
      <c r="K84" s="9"/>
      <c r="L84" s="214"/>
      <c r="M84" s="215"/>
      <c r="N84" s="215"/>
      <c r="O84" s="337"/>
    </row>
    <row r="85" spans="1:14" ht="12.75">
      <c r="A85" s="14"/>
      <c r="B85" s="12"/>
      <c r="C85" s="15"/>
      <c r="D85" s="16"/>
      <c r="E85" s="16"/>
      <c r="F85" s="24"/>
      <c r="G85" s="24"/>
      <c r="H85" s="19"/>
      <c r="I85" s="184"/>
      <c r="J85" s="18"/>
      <c r="K85" s="19"/>
      <c r="L85" s="15"/>
      <c r="M85" s="220"/>
      <c r="N85" s="221"/>
    </row>
    <row r="86" spans="1:14" ht="12.75">
      <c r="A86" s="13"/>
      <c r="B86" s="13"/>
      <c r="C86" s="13"/>
      <c r="D86" s="13"/>
      <c r="E86" s="13"/>
      <c r="F86" s="25"/>
      <c r="G86" s="25"/>
      <c r="H86" s="78"/>
      <c r="I86" s="185"/>
      <c r="J86" s="186"/>
      <c r="K86" s="13"/>
      <c r="L86" s="78"/>
      <c r="M86" s="220"/>
      <c r="N86" s="221"/>
    </row>
    <row r="87" spans="1:14" ht="12.75">
      <c r="A87" s="13"/>
      <c r="B87" s="13"/>
      <c r="C87" s="13"/>
      <c r="D87" s="13"/>
      <c r="E87" s="13"/>
      <c r="F87" s="25"/>
      <c r="G87" s="25"/>
      <c r="H87" s="78"/>
      <c r="I87" s="185"/>
      <c r="J87" s="186"/>
      <c r="K87" s="13"/>
      <c r="L87" s="78"/>
      <c r="M87" s="220"/>
      <c r="N87" s="221"/>
    </row>
    <row r="88" spans="1:14" ht="12.75">
      <c r="A88" s="13"/>
      <c r="B88" s="13"/>
      <c r="C88" s="13"/>
      <c r="D88" s="13"/>
      <c r="E88" s="13"/>
      <c r="F88" s="25"/>
      <c r="G88" s="25"/>
      <c r="H88" s="78"/>
      <c r="I88" s="185"/>
      <c r="J88" s="186"/>
      <c r="K88" s="13"/>
      <c r="L88" s="78"/>
      <c r="M88" s="220"/>
      <c r="N88" s="221"/>
    </row>
    <row r="89" spans="1:12" ht="12.75">
      <c r="A89" s="13"/>
      <c r="B89" s="13"/>
      <c r="C89" s="13"/>
      <c r="D89" s="13"/>
      <c r="E89" s="13"/>
      <c r="F89" s="25"/>
      <c r="G89" s="25"/>
      <c r="H89" s="78"/>
      <c r="I89" s="185"/>
      <c r="J89" s="186"/>
      <c r="K89" s="13"/>
      <c r="L89" s="78"/>
    </row>
    <row r="90" spans="1:12" ht="12.75">
      <c r="A90" s="13"/>
      <c r="B90" s="13"/>
      <c r="C90" s="13"/>
      <c r="D90" s="13"/>
      <c r="E90" s="13"/>
      <c r="F90" s="25"/>
      <c r="G90" s="25"/>
      <c r="H90" s="78"/>
      <c r="I90" s="185"/>
      <c r="J90" s="186"/>
      <c r="K90" s="13"/>
      <c r="L90" s="78"/>
    </row>
    <row r="91" spans="1:12" ht="12.75">
      <c r="A91" s="13"/>
      <c r="B91" s="13"/>
      <c r="C91" s="13"/>
      <c r="D91" s="13"/>
      <c r="E91" s="13"/>
      <c r="F91" s="25"/>
      <c r="G91" s="25"/>
      <c r="H91" s="78"/>
      <c r="I91" s="185"/>
      <c r="J91" s="186"/>
      <c r="K91" s="13"/>
      <c r="L91" s="78"/>
    </row>
    <row r="92" spans="6:14" s="13" customFormat="1" ht="12.75">
      <c r="F92" s="25"/>
      <c r="G92" s="25"/>
      <c r="H92" s="78"/>
      <c r="I92" s="185"/>
      <c r="J92" s="186"/>
      <c r="L92" s="78"/>
      <c r="M92" s="78"/>
      <c r="N92" s="20"/>
    </row>
    <row r="93" spans="6:7" ht="12.75">
      <c r="F93" s="25"/>
      <c r="G93" s="25"/>
    </row>
    <row r="94" spans="6:7" ht="12.75">
      <c r="F94" s="25"/>
      <c r="G94" s="25"/>
    </row>
    <row r="95" spans="6:7" ht="12.75">
      <c r="F95" s="25"/>
      <c r="G95" s="25"/>
    </row>
  </sheetData>
  <sheetProtection/>
  <mergeCells count="166">
    <mergeCell ref="D61:E61"/>
    <mergeCell ref="L57:N57"/>
    <mergeCell ref="L53:N53"/>
    <mergeCell ref="D59:E59"/>
    <mergeCell ref="D58:E58"/>
    <mergeCell ref="L59:N59"/>
    <mergeCell ref="D56:E56"/>
    <mergeCell ref="D37:E37"/>
    <mergeCell ref="D38:E38"/>
    <mergeCell ref="D42:E42"/>
    <mergeCell ref="D46:E46"/>
    <mergeCell ref="D40:E40"/>
    <mergeCell ref="D45:E45"/>
    <mergeCell ref="D41:E41"/>
    <mergeCell ref="D44:E44"/>
    <mergeCell ref="D55:E55"/>
    <mergeCell ref="D54:E54"/>
    <mergeCell ref="D57:E57"/>
    <mergeCell ref="L55:N55"/>
    <mergeCell ref="L44:N44"/>
    <mergeCell ref="L43:N43"/>
    <mergeCell ref="L58:N58"/>
    <mergeCell ref="L56:N56"/>
    <mergeCell ref="L47:N47"/>
    <mergeCell ref="L40:N40"/>
    <mergeCell ref="L41:N41"/>
    <mergeCell ref="L35:N35"/>
    <mergeCell ref="L30:N30"/>
    <mergeCell ref="L31:N31"/>
    <mergeCell ref="L33:N33"/>
    <mergeCell ref="D49:E49"/>
    <mergeCell ref="D50:E50"/>
    <mergeCell ref="D51:E51"/>
    <mergeCell ref="L45:N45"/>
    <mergeCell ref="L46:N46"/>
    <mergeCell ref="L48:N48"/>
    <mergeCell ref="L50:N50"/>
    <mergeCell ref="D47:E47"/>
    <mergeCell ref="L22:M22"/>
    <mergeCell ref="D24:E24"/>
    <mergeCell ref="L27:N27"/>
    <mergeCell ref="L28:N28"/>
    <mergeCell ref="L29:N29"/>
    <mergeCell ref="L23:N23"/>
    <mergeCell ref="D28:E28"/>
    <mergeCell ref="L26:N26"/>
    <mergeCell ref="D29:E29"/>
    <mergeCell ref="L21:M21"/>
    <mergeCell ref="D43:E43"/>
    <mergeCell ref="D39:E39"/>
    <mergeCell ref="D36:E36"/>
    <mergeCell ref="D35:E35"/>
    <mergeCell ref="D30:E30"/>
    <mergeCell ref="D33:E33"/>
    <mergeCell ref="L32:N32"/>
    <mergeCell ref="D31:E31"/>
    <mergeCell ref="L38:N38"/>
    <mergeCell ref="D62:E62"/>
    <mergeCell ref="L34:N34"/>
    <mergeCell ref="L37:N37"/>
    <mergeCell ref="L52:N52"/>
    <mergeCell ref="L42:N42"/>
    <mergeCell ref="D34:E34"/>
    <mergeCell ref="L36:N36"/>
    <mergeCell ref="D52:E52"/>
    <mergeCell ref="D53:E53"/>
    <mergeCell ref="D48:E48"/>
    <mergeCell ref="D25:E25"/>
    <mergeCell ref="D20:E20"/>
    <mergeCell ref="D23:E23"/>
    <mergeCell ref="D22:E22"/>
    <mergeCell ref="D68:E68"/>
    <mergeCell ref="D63:E63"/>
    <mergeCell ref="D16:E16"/>
    <mergeCell ref="L17:N17"/>
    <mergeCell ref="D17:E17"/>
    <mergeCell ref="L25:N25"/>
    <mergeCell ref="L24:N24"/>
    <mergeCell ref="D18:E18"/>
    <mergeCell ref="D19:E19"/>
    <mergeCell ref="D21:E21"/>
    <mergeCell ref="L51:N51"/>
    <mergeCell ref="L71:N71"/>
    <mergeCell ref="L72:N72"/>
    <mergeCell ref="L61:N61"/>
    <mergeCell ref="L64:N64"/>
    <mergeCell ref="D77:J77"/>
    <mergeCell ref="D78:H78"/>
    <mergeCell ref="E73:G73"/>
    <mergeCell ref="D69:E69"/>
    <mergeCell ref="D70:G70"/>
    <mergeCell ref="D74:J74"/>
    <mergeCell ref="D75:J75"/>
    <mergeCell ref="D76:J76"/>
    <mergeCell ref="D83:I83"/>
    <mergeCell ref="D82:E82"/>
    <mergeCell ref="D81:E81"/>
    <mergeCell ref="D79:H79"/>
    <mergeCell ref="D67:E67"/>
    <mergeCell ref="D60:E60"/>
    <mergeCell ref="D7:F7"/>
    <mergeCell ref="D8:F8"/>
    <mergeCell ref="D9:E9"/>
    <mergeCell ref="D10:E10"/>
    <mergeCell ref="F10:G11"/>
    <mergeCell ref="D64:G64"/>
    <mergeCell ref="D12:E12"/>
    <mergeCell ref="D13:E13"/>
    <mergeCell ref="D32:E32"/>
    <mergeCell ref="L6:N6"/>
    <mergeCell ref="L7:N7"/>
    <mergeCell ref="L10:N10"/>
    <mergeCell ref="L9:N9"/>
    <mergeCell ref="L8:N8"/>
    <mergeCell ref="D14:E14"/>
    <mergeCell ref="D15:E15"/>
    <mergeCell ref="D27:E27"/>
    <mergeCell ref="D26:E26"/>
    <mergeCell ref="C11:E11"/>
    <mergeCell ref="D5:F5"/>
    <mergeCell ref="D6:F6"/>
    <mergeCell ref="L67:N67"/>
    <mergeCell ref="L63:N63"/>
    <mergeCell ref="L54:N54"/>
    <mergeCell ref="L49:N49"/>
    <mergeCell ref="L18:N18"/>
    <mergeCell ref="L19:N19"/>
    <mergeCell ref="L39:N39"/>
    <mergeCell ref="L69:N69"/>
    <mergeCell ref="L70:N70"/>
    <mergeCell ref="L73:N73"/>
    <mergeCell ref="L78:N78"/>
    <mergeCell ref="L74:N77"/>
    <mergeCell ref="L68:N68"/>
    <mergeCell ref="L60:N60"/>
    <mergeCell ref="L62:N62"/>
    <mergeCell ref="L65:N65"/>
    <mergeCell ref="L66:N66"/>
    <mergeCell ref="M88:N88"/>
    <mergeCell ref="M85:N85"/>
    <mergeCell ref="M86:N86"/>
    <mergeCell ref="M87:N87"/>
    <mergeCell ref="L84:N84"/>
    <mergeCell ref="L79:N79"/>
    <mergeCell ref="L80:N80"/>
    <mergeCell ref="L81:N81"/>
    <mergeCell ref="L82:N82"/>
    <mergeCell ref="L83:N83"/>
    <mergeCell ref="B1:L1"/>
    <mergeCell ref="C4:D4"/>
    <mergeCell ref="L4:N4"/>
    <mergeCell ref="L2:N2"/>
    <mergeCell ref="C2:D2"/>
    <mergeCell ref="E2:G2"/>
    <mergeCell ref="E3:G3"/>
    <mergeCell ref="L3:N3"/>
    <mergeCell ref="C3:D3"/>
    <mergeCell ref="O4:O11"/>
    <mergeCell ref="L12:N12"/>
    <mergeCell ref="L13:N13"/>
    <mergeCell ref="L20:M20"/>
    <mergeCell ref="L14:N14"/>
    <mergeCell ref="L15:N15"/>
    <mergeCell ref="L16:N16"/>
    <mergeCell ref="L11:N11"/>
    <mergeCell ref="L5:N5"/>
  </mergeCells>
  <printOptions gridLines="1"/>
  <pageMargins left="0.7874015748031497" right="0.3937007874015748" top="0.85" bottom="0.7874015748031497" header="0.3937007874015748" footer="0.3937007874015748"/>
  <pageSetup fitToHeight="2" horizontalDpi="600" verticalDpi="600" orientation="portrait" paperSize="9" scale="77" r:id="rId3"/>
  <headerFooter alignWithMargins="0">
    <oddHeader>&amp;C&amp;"Arial,Fett"&amp;20&amp;F, &amp;A, Seite &amp;P</oddHeader>
    <oddFooter>&amp;LSeite &amp;P von &amp;N&amp;8
Ausgedruckt am &amp;D&amp;C&amp;8www.schulden.ch/mm/Budget.xls
&amp;R&amp;8Autor der Vorlage: Plusminus Basel
</oddFooter>
  </headerFooter>
  <rowBreaks count="1" manualBreakCount="1">
    <brk id="41" min="2" max="13" man="1"/>
  </rowBreaks>
  <legacyDrawing r:id="rId2"/>
</worksheet>
</file>

<file path=xl/worksheets/sheet2.xml><?xml version="1.0" encoding="utf-8"?>
<worksheet xmlns="http://schemas.openxmlformats.org/spreadsheetml/2006/main" xmlns:r="http://schemas.openxmlformats.org/officeDocument/2006/relationships">
  <dimension ref="A1:O55"/>
  <sheetViews>
    <sheetView showZeros="0" zoomScalePageLayoutView="0" workbookViewId="0" topLeftCell="A1">
      <pane xSplit="2" ySplit="3" topLeftCell="C16" activePane="bottomRight" state="frozen"/>
      <selection pane="topLeft" activeCell="A1" sqref="A1"/>
      <selection pane="topRight" activeCell="C1" sqref="C1"/>
      <selection pane="bottomLeft" activeCell="A8" sqref="A8"/>
      <selection pane="bottomRight" activeCell="P48" sqref="P48"/>
    </sheetView>
  </sheetViews>
  <sheetFormatPr defaultColWidth="11.421875" defaultRowHeight="12.75"/>
  <cols>
    <col min="1" max="1" width="0.85546875" style="1" customWidth="1"/>
    <col min="2" max="2" width="1.1484375" style="1" hidden="1" customWidth="1"/>
    <col min="3" max="3" width="2.57421875" style="1" customWidth="1"/>
    <col min="4" max="4" width="26.28125" style="1" customWidth="1"/>
    <col min="5" max="5" width="26.8515625" style="1" customWidth="1"/>
    <col min="6" max="6" width="2.421875" style="26" hidden="1" customWidth="1"/>
    <col min="7" max="7" width="2.421875" style="26" customWidth="1"/>
    <col min="8" max="8" width="10.00390625" style="11" customWidth="1"/>
    <col min="9" max="9" width="8.8515625" style="74" customWidth="1"/>
    <col min="10" max="10" width="10.57421875" style="10" customWidth="1"/>
    <col min="11" max="11" width="10.421875" style="1" customWidth="1"/>
    <col min="12" max="12" width="4.8515625" style="79" customWidth="1"/>
    <col min="13" max="13" width="15.140625" style="78" customWidth="1"/>
    <col min="14" max="14" width="8.00390625" style="20" customWidth="1"/>
    <col min="15" max="15" width="6.57421875" style="1" customWidth="1"/>
    <col min="16" max="16384" width="11.421875" style="1" customWidth="1"/>
  </cols>
  <sheetData>
    <row r="1" spans="1:14" ht="6" customHeight="1">
      <c r="A1" s="2"/>
      <c r="B1" s="205"/>
      <c r="C1" s="205"/>
      <c r="D1" s="205"/>
      <c r="E1" s="205"/>
      <c r="F1" s="205"/>
      <c r="G1" s="205"/>
      <c r="H1" s="205"/>
      <c r="I1" s="205"/>
      <c r="J1" s="205"/>
      <c r="K1" s="205"/>
      <c r="L1" s="205"/>
      <c r="M1" s="77"/>
      <c r="N1" s="29"/>
    </row>
    <row r="2" spans="1:15" ht="57.75" customHeight="1">
      <c r="A2" s="3"/>
      <c r="B2" s="30"/>
      <c r="C2" s="312" t="s">
        <v>120</v>
      </c>
      <c r="D2" s="313"/>
      <c r="E2" s="316" t="s">
        <v>106</v>
      </c>
      <c r="F2" s="317"/>
      <c r="G2" s="318"/>
      <c r="H2" s="123" t="s">
        <v>133</v>
      </c>
      <c r="I2" s="123" t="s">
        <v>96</v>
      </c>
      <c r="J2" s="117" t="s">
        <v>104</v>
      </c>
      <c r="K2" s="117" t="s">
        <v>104</v>
      </c>
      <c r="L2" s="311" t="s">
        <v>129</v>
      </c>
      <c r="M2" s="210"/>
      <c r="N2" s="211"/>
      <c r="O2" s="332"/>
    </row>
    <row r="3" spans="1:15" ht="30.75" customHeight="1">
      <c r="A3" s="4"/>
      <c r="B3" s="126"/>
      <c r="C3" s="314" t="s">
        <v>131</v>
      </c>
      <c r="D3" s="315"/>
      <c r="E3" s="319">
        <f>K43</f>
        <v>0</v>
      </c>
      <c r="F3" s="320"/>
      <c r="G3" s="320"/>
      <c r="H3" s="127"/>
      <c r="I3" s="80"/>
      <c r="J3" s="33" t="s">
        <v>2</v>
      </c>
      <c r="K3" s="103" t="s">
        <v>1</v>
      </c>
      <c r="L3" s="255" t="s">
        <v>25</v>
      </c>
      <c r="M3" s="256"/>
      <c r="N3" s="257"/>
      <c r="O3" s="333"/>
    </row>
    <row r="4" spans="1:15" ht="15.75" customHeight="1">
      <c r="A4" s="8"/>
      <c r="B4" s="36"/>
      <c r="C4" s="129"/>
      <c r="D4" s="300"/>
      <c r="E4" s="300"/>
      <c r="F4" s="33"/>
      <c r="G4" s="33"/>
      <c r="H4" s="33"/>
      <c r="I4" s="71"/>
      <c r="J4" s="62"/>
      <c r="K4" s="63"/>
      <c r="L4" s="218"/>
      <c r="M4" s="219"/>
      <c r="N4" s="219"/>
      <c r="O4" s="334"/>
    </row>
    <row r="5" spans="1:15" ht="21.75" customHeight="1">
      <c r="A5" s="8"/>
      <c r="B5" s="128"/>
      <c r="C5" s="252" t="s">
        <v>184</v>
      </c>
      <c r="D5" s="252"/>
      <c r="E5" s="253"/>
      <c r="F5" s="33"/>
      <c r="G5" s="33"/>
      <c r="H5" s="33"/>
      <c r="I5" s="80"/>
      <c r="J5" s="34"/>
      <c r="K5" s="106"/>
      <c r="L5" s="201"/>
      <c r="M5" s="202"/>
      <c r="N5" s="202"/>
      <c r="O5" s="334"/>
    </row>
    <row r="6" spans="1:15" s="22" customFormat="1" ht="19.5" customHeight="1">
      <c r="A6" s="4"/>
      <c r="B6" s="31"/>
      <c r="C6" s="130" t="s">
        <v>45</v>
      </c>
      <c r="D6" s="301" t="s">
        <v>121</v>
      </c>
      <c r="E6" s="302"/>
      <c r="F6" s="92"/>
      <c r="G6" s="38"/>
      <c r="H6" s="118"/>
      <c r="I6" s="66">
        <v>12</v>
      </c>
      <c r="J6" s="27" t="str">
        <f aca="true" t="shared" si="0" ref="J6:J19">IF(H6&gt;0,ROUND(H6*I6,0)," ")</f>
        <v> </v>
      </c>
      <c r="K6" s="107" t="str">
        <f aca="true" t="shared" si="1" ref="K6:K19">IF(H6&gt;0,ROUND(H6*I6/12,1)," ")</f>
        <v> </v>
      </c>
      <c r="L6" s="201"/>
      <c r="M6" s="202"/>
      <c r="N6" s="202"/>
      <c r="O6" s="335"/>
    </row>
    <row r="7" spans="1:15" s="22" customFormat="1" ht="19.5" customHeight="1">
      <c r="A7" s="4"/>
      <c r="B7" s="31"/>
      <c r="C7" s="96" t="s">
        <v>50</v>
      </c>
      <c r="D7" s="266" t="s">
        <v>20</v>
      </c>
      <c r="E7" s="267"/>
      <c r="F7" s="92"/>
      <c r="G7" s="38"/>
      <c r="H7" s="118"/>
      <c r="I7" s="66">
        <v>12</v>
      </c>
      <c r="J7" s="27" t="str">
        <f t="shared" si="0"/>
        <v> </v>
      </c>
      <c r="K7" s="107" t="str">
        <f t="shared" si="1"/>
        <v> </v>
      </c>
      <c r="L7" s="263"/>
      <c r="M7" s="264"/>
      <c r="N7" s="265"/>
      <c r="O7" s="336"/>
    </row>
    <row r="8" spans="1:15" s="22" customFormat="1" ht="21" customHeight="1">
      <c r="A8" s="4"/>
      <c r="B8" s="31"/>
      <c r="C8" s="96" t="s">
        <v>50</v>
      </c>
      <c r="D8" s="266" t="s">
        <v>89</v>
      </c>
      <c r="E8" s="267"/>
      <c r="F8" s="92"/>
      <c r="G8" s="38"/>
      <c r="H8" s="118"/>
      <c r="I8" s="66">
        <v>1</v>
      </c>
      <c r="J8" s="27" t="str">
        <f t="shared" si="0"/>
        <v> </v>
      </c>
      <c r="K8" s="107" t="str">
        <f t="shared" si="1"/>
        <v> </v>
      </c>
      <c r="L8" s="263"/>
      <c r="M8" s="321"/>
      <c r="N8" s="322"/>
      <c r="O8" s="336"/>
    </row>
    <row r="9" spans="1:15" s="22" customFormat="1" ht="22.5" customHeight="1">
      <c r="A9" s="4"/>
      <c r="B9" s="31"/>
      <c r="C9" s="122" t="s">
        <v>53</v>
      </c>
      <c r="D9" s="266" t="s">
        <v>59</v>
      </c>
      <c r="E9" s="267"/>
      <c r="F9" s="92"/>
      <c r="G9" s="38"/>
      <c r="H9" s="118"/>
      <c r="I9" s="66">
        <v>1</v>
      </c>
      <c r="J9" s="27" t="str">
        <f t="shared" si="0"/>
        <v> </v>
      </c>
      <c r="K9" s="107" t="str">
        <f t="shared" si="1"/>
        <v> </v>
      </c>
      <c r="L9" s="201"/>
      <c r="M9" s="202"/>
      <c r="N9" s="202"/>
      <c r="O9" s="336"/>
    </row>
    <row r="10" spans="1:15" s="22" customFormat="1" ht="26.25" customHeight="1">
      <c r="A10" s="4"/>
      <c r="B10" s="31"/>
      <c r="C10" s="98" t="s">
        <v>48</v>
      </c>
      <c r="D10" s="266" t="s">
        <v>138</v>
      </c>
      <c r="E10" s="267"/>
      <c r="F10" s="92"/>
      <c r="G10" s="38"/>
      <c r="H10" s="119"/>
      <c r="I10" s="66">
        <v>12</v>
      </c>
      <c r="J10" s="27" t="str">
        <f t="shared" si="0"/>
        <v> </v>
      </c>
      <c r="K10" s="107" t="str">
        <f t="shared" si="1"/>
        <v> </v>
      </c>
      <c r="L10" s="201"/>
      <c r="M10" s="202"/>
      <c r="N10" s="202"/>
      <c r="O10" s="336"/>
    </row>
    <row r="11" spans="1:15" s="22" customFormat="1" ht="24" customHeight="1">
      <c r="A11" s="4"/>
      <c r="B11" s="31"/>
      <c r="C11" s="98" t="s">
        <v>48</v>
      </c>
      <c r="D11" s="266" t="s">
        <v>112</v>
      </c>
      <c r="E11" s="267"/>
      <c r="F11" s="92"/>
      <c r="G11" s="38"/>
      <c r="H11" s="118"/>
      <c r="I11" s="66">
        <v>12</v>
      </c>
      <c r="J11" s="27" t="str">
        <f t="shared" si="0"/>
        <v> </v>
      </c>
      <c r="K11" s="107" t="str">
        <f t="shared" si="1"/>
        <v> </v>
      </c>
      <c r="L11" s="201"/>
      <c r="M11" s="202"/>
      <c r="N11" s="202"/>
      <c r="O11" s="336"/>
    </row>
    <row r="12" spans="1:15" s="22" customFormat="1" ht="17.25">
      <c r="A12" s="4"/>
      <c r="B12" s="31"/>
      <c r="C12" s="98" t="s">
        <v>48</v>
      </c>
      <c r="D12" s="266" t="s">
        <v>111</v>
      </c>
      <c r="E12" s="267"/>
      <c r="F12" s="92"/>
      <c r="G12" s="38"/>
      <c r="H12" s="118"/>
      <c r="I12" s="66">
        <v>1</v>
      </c>
      <c r="J12" s="27" t="str">
        <f t="shared" si="0"/>
        <v> </v>
      </c>
      <c r="K12" s="107" t="str">
        <f t="shared" si="1"/>
        <v> </v>
      </c>
      <c r="L12" s="263"/>
      <c r="M12" s="264"/>
      <c r="N12" s="265"/>
      <c r="O12" s="336"/>
    </row>
    <row r="13" spans="1:15" s="22" customFormat="1" ht="19.5" customHeight="1">
      <c r="A13" s="4"/>
      <c r="B13" s="31"/>
      <c r="C13" s="98" t="s">
        <v>48</v>
      </c>
      <c r="D13" s="266" t="s">
        <v>21</v>
      </c>
      <c r="E13" s="267"/>
      <c r="F13" s="92"/>
      <c r="G13" s="38"/>
      <c r="H13" s="118"/>
      <c r="I13" s="66">
        <v>1</v>
      </c>
      <c r="J13" s="27" t="str">
        <f t="shared" si="0"/>
        <v> </v>
      </c>
      <c r="K13" s="107" t="str">
        <f t="shared" si="1"/>
        <v> </v>
      </c>
      <c r="L13" s="263"/>
      <c r="M13" s="264"/>
      <c r="N13" s="265"/>
      <c r="O13" s="336"/>
    </row>
    <row r="14" spans="1:15" s="22" customFormat="1" ht="17.25" customHeight="1">
      <c r="A14" s="4"/>
      <c r="B14" s="31"/>
      <c r="C14" s="99" t="s">
        <v>49</v>
      </c>
      <c r="D14" s="266" t="s">
        <v>55</v>
      </c>
      <c r="E14" s="267"/>
      <c r="F14" s="92"/>
      <c r="G14" s="38"/>
      <c r="H14" s="118"/>
      <c r="I14" s="66">
        <v>1</v>
      </c>
      <c r="J14" s="27" t="str">
        <f t="shared" si="0"/>
        <v> </v>
      </c>
      <c r="K14" s="107" t="str">
        <f t="shared" si="1"/>
        <v> </v>
      </c>
      <c r="L14" s="263"/>
      <c r="M14" s="264"/>
      <c r="N14" s="265"/>
      <c r="O14" s="336"/>
    </row>
    <row r="15" spans="1:15" s="22" customFormat="1" ht="19.5" customHeight="1">
      <c r="A15" s="4"/>
      <c r="B15" s="31"/>
      <c r="C15" s="99" t="s">
        <v>49</v>
      </c>
      <c r="D15" s="266" t="s">
        <v>14</v>
      </c>
      <c r="E15" s="267"/>
      <c r="F15" s="92"/>
      <c r="G15" s="38"/>
      <c r="H15" s="118"/>
      <c r="I15" s="66">
        <v>12</v>
      </c>
      <c r="J15" s="27" t="str">
        <f t="shared" si="0"/>
        <v> </v>
      </c>
      <c r="K15" s="107" t="str">
        <f t="shared" si="1"/>
        <v> </v>
      </c>
      <c r="L15" s="263"/>
      <c r="M15" s="264"/>
      <c r="N15" s="265"/>
      <c r="O15" s="336"/>
    </row>
    <row r="16" spans="1:15" s="22" customFormat="1" ht="19.5" customHeight="1">
      <c r="A16" s="4"/>
      <c r="B16" s="31"/>
      <c r="C16" s="99" t="s">
        <v>49</v>
      </c>
      <c r="D16" s="266" t="s">
        <v>10</v>
      </c>
      <c r="E16" s="267"/>
      <c r="F16" s="92"/>
      <c r="G16" s="38"/>
      <c r="H16" s="118"/>
      <c r="I16" s="66">
        <v>12</v>
      </c>
      <c r="J16" s="27" t="str">
        <f t="shared" si="0"/>
        <v> </v>
      </c>
      <c r="K16" s="107" t="str">
        <f t="shared" si="1"/>
        <v> </v>
      </c>
      <c r="L16" s="263"/>
      <c r="M16" s="264"/>
      <c r="N16" s="265"/>
      <c r="O16" s="336"/>
    </row>
    <row r="17" spans="1:15" s="22" customFormat="1" ht="18" customHeight="1">
      <c r="A17" s="4"/>
      <c r="B17" s="31"/>
      <c r="C17" s="100" t="s">
        <v>52</v>
      </c>
      <c r="D17" s="266" t="s">
        <v>11</v>
      </c>
      <c r="E17" s="267"/>
      <c r="F17" s="92"/>
      <c r="G17" s="38"/>
      <c r="H17" s="118"/>
      <c r="I17" s="66">
        <v>1</v>
      </c>
      <c r="J17" s="27" t="str">
        <f t="shared" si="0"/>
        <v> </v>
      </c>
      <c r="K17" s="107" t="str">
        <f t="shared" si="1"/>
        <v> </v>
      </c>
      <c r="L17" s="263"/>
      <c r="M17" s="264"/>
      <c r="N17" s="265"/>
      <c r="O17" s="336"/>
    </row>
    <row r="18" spans="1:15" s="22" customFormat="1" ht="19.5" customHeight="1">
      <c r="A18" s="4"/>
      <c r="B18" s="31"/>
      <c r="C18" s="100" t="s">
        <v>52</v>
      </c>
      <c r="D18" s="266" t="s">
        <v>92</v>
      </c>
      <c r="E18" s="267"/>
      <c r="F18" s="92"/>
      <c r="G18" s="38"/>
      <c r="H18" s="118"/>
      <c r="I18" s="66">
        <v>12</v>
      </c>
      <c r="J18" s="27" t="str">
        <f t="shared" si="0"/>
        <v> </v>
      </c>
      <c r="K18" s="107" t="str">
        <f t="shared" si="1"/>
        <v> </v>
      </c>
      <c r="L18" s="263"/>
      <c r="M18" s="264"/>
      <c r="N18" s="265"/>
      <c r="O18" s="336"/>
    </row>
    <row r="19" spans="1:15" s="22" customFormat="1" ht="19.5" customHeight="1">
      <c r="A19" s="4"/>
      <c r="B19" s="31"/>
      <c r="C19" s="100" t="s">
        <v>52</v>
      </c>
      <c r="D19" s="266" t="s">
        <v>110</v>
      </c>
      <c r="E19" s="267"/>
      <c r="F19" s="92"/>
      <c r="G19" s="38"/>
      <c r="H19" s="118"/>
      <c r="I19" s="66">
        <v>52</v>
      </c>
      <c r="J19" s="27" t="str">
        <f t="shared" si="0"/>
        <v> </v>
      </c>
      <c r="K19" s="107" t="str">
        <f t="shared" si="1"/>
        <v> </v>
      </c>
      <c r="L19" s="263"/>
      <c r="M19" s="264"/>
      <c r="N19" s="265"/>
      <c r="O19" s="336"/>
    </row>
    <row r="20" spans="1:15" s="22" customFormat="1" ht="19.5" customHeight="1">
      <c r="A20" s="4"/>
      <c r="B20" s="31"/>
      <c r="C20" s="100" t="s">
        <v>52</v>
      </c>
      <c r="D20" s="266" t="s">
        <v>95</v>
      </c>
      <c r="E20" s="267"/>
      <c r="F20" s="92"/>
      <c r="G20" s="38"/>
      <c r="H20" s="118"/>
      <c r="I20" s="66">
        <v>365</v>
      </c>
      <c r="J20" s="27" t="str">
        <f aca="true" t="shared" si="2" ref="J20:J31">IF(H20&gt;0,ROUND(H20*I20,0)," ")</f>
        <v> </v>
      </c>
      <c r="K20" s="107" t="str">
        <f aca="true" t="shared" si="3" ref="K20:K31">IF(H20&gt;0,ROUND(H20*I20/12,1)," ")</f>
        <v> </v>
      </c>
      <c r="L20" s="263"/>
      <c r="M20" s="264"/>
      <c r="N20" s="265"/>
      <c r="O20" s="336"/>
    </row>
    <row r="21" spans="1:15" s="22" customFormat="1" ht="19.5" customHeight="1">
      <c r="A21" s="4"/>
      <c r="B21" s="31"/>
      <c r="C21" s="100" t="s">
        <v>52</v>
      </c>
      <c r="D21" s="266" t="s">
        <v>94</v>
      </c>
      <c r="E21" s="267"/>
      <c r="F21" s="92"/>
      <c r="G21" s="38"/>
      <c r="H21" s="118"/>
      <c r="I21" s="66">
        <v>365</v>
      </c>
      <c r="J21" s="27" t="str">
        <f t="shared" si="2"/>
        <v> </v>
      </c>
      <c r="K21" s="107" t="str">
        <f t="shared" si="3"/>
        <v> </v>
      </c>
      <c r="L21" s="263"/>
      <c r="M21" s="264"/>
      <c r="N21" s="265"/>
      <c r="O21" s="336"/>
    </row>
    <row r="22" spans="1:15" s="22" customFormat="1" ht="19.5" customHeight="1">
      <c r="A22" s="4"/>
      <c r="B22" s="31"/>
      <c r="C22" s="100" t="s">
        <v>52</v>
      </c>
      <c r="D22" s="266" t="s">
        <v>13</v>
      </c>
      <c r="E22" s="267"/>
      <c r="F22" s="92"/>
      <c r="G22" s="38"/>
      <c r="H22" s="118"/>
      <c r="I22" s="66">
        <v>12</v>
      </c>
      <c r="J22" s="27" t="str">
        <f t="shared" si="2"/>
        <v> </v>
      </c>
      <c r="K22" s="107" t="str">
        <f t="shared" si="3"/>
        <v> </v>
      </c>
      <c r="L22" s="263"/>
      <c r="M22" s="264"/>
      <c r="N22" s="265"/>
      <c r="O22" s="336"/>
    </row>
    <row r="23" spans="1:15" s="22" customFormat="1" ht="19.5" customHeight="1">
      <c r="A23" s="4"/>
      <c r="B23" s="31"/>
      <c r="C23" s="100" t="s">
        <v>52</v>
      </c>
      <c r="D23" s="266" t="s">
        <v>15</v>
      </c>
      <c r="E23" s="267"/>
      <c r="F23" s="92"/>
      <c r="G23" s="38"/>
      <c r="H23" s="118"/>
      <c r="I23" s="66">
        <v>12</v>
      </c>
      <c r="J23" s="27" t="str">
        <f t="shared" si="2"/>
        <v> </v>
      </c>
      <c r="K23" s="107" t="str">
        <f t="shared" si="3"/>
        <v> </v>
      </c>
      <c r="L23" s="263"/>
      <c r="M23" s="264"/>
      <c r="N23" s="265"/>
      <c r="O23" s="336"/>
    </row>
    <row r="24" spans="1:15" s="22" customFormat="1" ht="18.75" customHeight="1">
      <c r="A24" s="4"/>
      <c r="B24" s="31"/>
      <c r="C24" s="100" t="s">
        <v>52</v>
      </c>
      <c r="D24" s="266" t="s">
        <v>12</v>
      </c>
      <c r="E24" s="267"/>
      <c r="F24" s="92"/>
      <c r="G24" s="38"/>
      <c r="H24" s="118"/>
      <c r="I24" s="66">
        <v>1</v>
      </c>
      <c r="J24" s="27" t="str">
        <f t="shared" si="2"/>
        <v> </v>
      </c>
      <c r="K24" s="107" t="str">
        <f t="shared" si="3"/>
        <v> </v>
      </c>
      <c r="L24" s="263"/>
      <c r="M24" s="264"/>
      <c r="N24" s="265"/>
      <c r="O24" s="336"/>
    </row>
    <row r="25" spans="1:15" s="22" customFormat="1" ht="21" customHeight="1">
      <c r="A25" s="4"/>
      <c r="B25" s="31"/>
      <c r="C25" s="100" t="s">
        <v>52</v>
      </c>
      <c r="D25" s="266" t="s">
        <v>115</v>
      </c>
      <c r="E25" s="267"/>
      <c r="F25" s="92"/>
      <c r="G25" s="38"/>
      <c r="H25" s="118"/>
      <c r="I25" s="66">
        <v>1</v>
      </c>
      <c r="J25" s="27" t="str">
        <f t="shared" si="2"/>
        <v> </v>
      </c>
      <c r="K25" s="107" t="str">
        <f t="shared" si="3"/>
        <v> </v>
      </c>
      <c r="L25" s="201"/>
      <c r="M25" s="202"/>
      <c r="N25" s="202"/>
      <c r="O25" s="336"/>
    </row>
    <row r="26" spans="1:15" s="22" customFormat="1" ht="18.75" customHeight="1">
      <c r="A26" s="4"/>
      <c r="B26" s="31"/>
      <c r="C26" s="100" t="s">
        <v>52</v>
      </c>
      <c r="D26" s="266" t="s">
        <v>79</v>
      </c>
      <c r="E26" s="267"/>
      <c r="F26" s="92"/>
      <c r="G26" s="38"/>
      <c r="H26" s="118"/>
      <c r="I26" s="66">
        <v>1</v>
      </c>
      <c r="J26" s="27" t="str">
        <f t="shared" si="2"/>
        <v> </v>
      </c>
      <c r="K26" s="107" t="str">
        <f t="shared" si="3"/>
        <v> </v>
      </c>
      <c r="L26" s="201"/>
      <c r="M26" s="202"/>
      <c r="N26" s="202"/>
      <c r="O26" s="336"/>
    </row>
    <row r="27" spans="1:15" s="22" customFormat="1" ht="21" customHeight="1">
      <c r="A27" s="4"/>
      <c r="B27" s="31"/>
      <c r="C27" s="122" t="s">
        <v>53</v>
      </c>
      <c r="D27" s="266" t="s">
        <v>114</v>
      </c>
      <c r="E27" s="267"/>
      <c r="F27" s="92"/>
      <c r="G27" s="38"/>
      <c r="H27" s="118"/>
      <c r="I27" s="66">
        <v>1</v>
      </c>
      <c r="J27" s="27" t="str">
        <f t="shared" si="2"/>
        <v> </v>
      </c>
      <c r="K27" s="107" t="str">
        <f t="shared" si="3"/>
        <v> </v>
      </c>
      <c r="L27" s="201"/>
      <c r="M27" s="202"/>
      <c r="N27" s="202"/>
      <c r="O27" s="336"/>
    </row>
    <row r="28" spans="1:15" s="22" customFormat="1" ht="21" customHeight="1">
      <c r="A28" s="4"/>
      <c r="B28" s="31"/>
      <c r="C28" s="122" t="s">
        <v>53</v>
      </c>
      <c r="D28" s="266" t="s">
        <v>116</v>
      </c>
      <c r="E28" s="267"/>
      <c r="F28" s="92"/>
      <c r="G28" s="38"/>
      <c r="H28" s="118"/>
      <c r="I28" s="66">
        <v>1</v>
      </c>
      <c r="J28" s="27" t="str">
        <f t="shared" si="2"/>
        <v> </v>
      </c>
      <c r="K28" s="107" t="str">
        <f t="shared" si="3"/>
        <v> </v>
      </c>
      <c r="L28" s="201"/>
      <c r="M28" s="202"/>
      <c r="N28" s="202"/>
      <c r="O28" s="336"/>
    </row>
    <row r="29" spans="1:15" s="22" customFormat="1" ht="19.5" customHeight="1">
      <c r="A29" s="4"/>
      <c r="B29" s="31"/>
      <c r="C29" s="122" t="s">
        <v>53</v>
      </c>
      <c r="D29" s="266" t="s">
        <v>27</v>
      </c>
      <c r="E29" s="267"/>
      <c r="F29" s="92"/>
      <c r="G29" s="38"/>
      <c r="H29" s="118"/>
      <c r="I29" s="66">
        <v>12</v>
      </c>
      <c r="J29" s="27" t="str">
        <f t="shared" si="2"/>
        <v> </v>
      </c>
      <c r="K29" s="107" t="str">
        <f t="shared" si="3"/>
        <v> </v>
      </c>
      <c r="L29" s="201"/>
      <c r="M29" s="202"/>
      <c r="N29" s="202"/>
      <c r="O29" s="336"/>
    </row>
    <row r="30" spans="1:15" s="22" customFormat="1" ht="19.5" customHeight="1">
      <c r="A30" s="4"/>
      <c r="B30" s="31"/>
      <c r="C30" s="122" t="s">
        <v>53</v>
      </c>
      <c r="D30" s="266" t="s">
        <v>28</v>
      </c>
      <c r="E30" s="267"/>
      <c r="F30" s="92"/>
      <c r="G30" s="38"/>
      <c r="H30" s="118"/>
      <c r="I30" s="66">
        <v>12</v>
      </c>
      <c r="J30" s="27" t="str">
        <f t="shared" si="2"/>
        <v> </v>
      </c>
      <c r="K30" s="107" t="str">
        <f t="shared" si="3"/>
        <v> </v>
      </c>
      <c r="L30" s="201"/>
      <c r="M30" s="202"/>
      <c r="N30" s="202"/>
      <c r="O30" s="336"/>
    </row>
    <row r="31" spans="1:15" s="22" customFormat="1" ht="19.5" customHeight="1">
      <c r="A31" s="4"/>
      <c r="B31" s="31"/>
      <c r="C31" s="122" t="s">
        <v>53</v>
      </c>
      <c r="D31" s="266"/>
      <c r="E31" s="267"/>
      <c r="F31" s="92"/>
      <c r="G31" s="38"/>
      <c r="H31" s="120"/>
      <c r="I31" s="67">
        <v>12</v>
      </c>
      <c r="J31" s="28" t="str">
        <f t="shared" si="2"/>
        <v> </v>
      </c>
      <c r="K31" s="108" t="str">
        <f t="shared" si="3"/>
        <v> </v>
      </c>
      <c r="L31" s="222"/>
      <c r="M31" s="223"/>
      <c r="N31" s="223"/>
      <c r="O31" s="336"/>
    </row>
    <row r="32" spans="1:15" s="22" customFormat="1" ht="19.5" customHeight="1" thickBot="1">
      <c r="A32" s="8"/>
      <c r="B32" s="36"/>
      <c r="C32" s="56"/>
      <c r="D32" s="293" t="s">
        <v>185</v>
      </c>
      <c r="E32" s="294"/>
      <c r="F32" s="294"/>
      <c r="G32" s="295"/>
      <c r="H32" s="61"/>
      <c r="I32" s="68"/>
      <c r="J32" s="65">
        <f>ROUNDUP(SUM(J6:J31),0)</f>
        <v>0</v>
      </c>
      <c r="K32" s="65">
        <f>SUM(K6:K31)</f>
        <v>0</v>
      </c>
      <c r="L32" s="230"/>
      <c r="M32" s="231"/>
      <c r="N32" s="231"/>
      <c r="O32" s="336"/>
    </row>
    <row r="33" spans="1:15" ht="10.5" customHeight="1" thickTop="1">
      <c r="A33" s="8"/>
      <c r="B33" s="36"/>
      <c r="C33" s="57"/>
      <c r="D33" s="57"/>
      <c r="E33" s="57"/>
      <c r="F33" s="58"/>
      <c r="G33" s="58"/>
      <c r="H33" s="59"/>
      <c r="I33" s="71"/>
      <c r="J33" s="60"/>
      <c r="K33" s="109"/>
      <c r="L33" s="224"/>
      <c r="M33" s="225"/>
      <c r="N33" s="225"/>
      <c r="O33" s="337"/>
    </row>
    <row r="34" spans="1:15" ht="23.25" customHeight="1">
      <c r="A34" s="8"/>
      <c r="B34" s="36"/>
      <c r="C34" s="40" t="s">
        <v>182</v>
      </c>
      <c r="D34" s="41"/>
      <c r="E34" s="42"/>
      <c r="F34" s="87"/>
      <c r="G34" s="87"/>
      <c r="H34" s="37"/>
      <c r="I34" s="125"/>
      <c r="J34" s="39"/>
      <c r="K34" s="110"/>
      <c r="L34" s="201"/>
      <c r="M34" s="202"/>
      <c r="N34" s="202"/>
      <c r="O34" s="337"/>
    </row>
    <row r="35" spans="1:15" s="22" customFormat="1" ht="19.5" customHeight="1">
      <c r="A35" s="8"/>
      <c r="B35" s="36"/>
      <c r="C35" s="116" t="s">
        <v>54</v>
      </c>
      <c r="D35" s="266" t="s">
        <v>57</v>
      </c>
      <c r="E35" s="267"/>
      <c r="F35" s="92"/>
      <c r="G35" s="38"/>
      <c r="H35" s="118"/>
      <c r="I35" s="66">
        <v>12</v>
      </c>
      <c r="J35" s="27" t="str">
        <f>IF(H35&gt;0,ROUND(H35*I35,0)," ")</f>
        <v> </v>
      </c>
      <c r="K35" s="107" t="str">
        <f>IF(H35&gt;0,ROUND(H35*I35/12,1)," ")</f>
        <v> </v>
      </c>
      <c r="L35" s="201"/>
      <c r="M35" s="202"/>
      <c r="N35" s="202"/>
      <c r="O35" s="336"/>
    </row>
    <row r="36" spans="1:15" s="22" customFormat="1" ht="19.5" customHeight="1">
      <c r="A36" s="8"/>
      <c r="B36" s="36"/>
      <c r="C36" s="116" t="s">
        <v>54</v>
      </c>
      <c r="D36" s="266" t="s">
        <v>134</v>
      </c>
      <c r="E36" s="267"/>
      <c r="F36" s="93"/>
      <c r="G36" s="86"/>
      <c r="H36" s="120"/>
      <c r="I36" s="67">
        <v>1</v>
      </c>
      <c r="J36" s="28" t="str">
        <f>IF(H36&gt;0,ROUND(H36*I36,0)," ")</f>
        <v> </v>
      </c>
      <c r="K36" s="108" t="str">
        <f>IF(H36&gt;0,ROUND(H36*I36/12,1)," ")</f>
        <v> </v>
      </c>
      <c r="L36" s="222"/>
      <c r="M36" s="223"/>
      <c r="N36" s="223"/>
      <c r="O36" s="336"/>
    </row>
    <row r="37" spans="1:15" s="22" customFormat="1" ht="19.5" customHeight="1">
      <c r="A37" s="8"/>
      <c r="B37" s="36"/>
      <c r="C37" s="116" t="s">
        <v>54</v>
      </c>
      <c r="D37" s="266" t="s">
        <v>107</v>
      </c>
      <c r="E37" s="267"/>
      <c r="F37" s="93"/>
      <c r="G37" s="86"/>
      <c r="H37" s="120"/>
      <c r="I37" s="67">
        <v>1</v>
      </c>
      <c r="J37" s="28" t="str">
        <f>IF(H37&gt;0,ROUND(H37*I37,0)," ")</f>
        <v> </v>
      </c>
      <c r="K37" s="108" t="str">
        <f>IF(H37&gt;0,ROUND(H37*I37/12,1)," ")</f>
        <v> </v>
      </c>
      <c r="L37" s="222"/>
      <c r="M37" s="223"/>
      <c r="N37" s="223"/>
      <c r="O37" s="336"/>
    </row>
    <row r="38" spans="1:15" s="22" customFormat="1" ht="19.5" customHeight="1" thickBot="1">
      <c r="A38" s="8"/>
      <c r="B38" s="36"/>
      <c r="C38" s="56"/>
      <c r="D38" s="293" t="s">
        <v>186</v>
      </c>
      <c r="E38" s="294"/>
      <c r="F38" s="294"/>
      <c r="G38" s="295"/>
      <c r="H38" s="61"/>
      <c r="I38" s="69"/>
      <c r="J38" s="65">
        <f>ROUNDUP(SUM(J35:J37),0)</f>
        <v>0</v>
      </c>
      <c r="K38" s="65">
        <f>ROUNDUP(SUM(K35:K37),0)</f>
        <v>0</v>
      </c>
      <c r="L38" s="230"/>
      <c r="M38" s="231"/>
      <c r="N38" s="231"/>
      <c r="O38" s="336"/>
    </row>
    <row r="39" spans="1:15" ht="10.5" customHeight="1" thickTop="1">
      <c r="A39" s="8"/>
      <c r="B39" s="36"/>
      <c r="C39" s="57"/>
      <c r="D39" s="57"/>
      <c r="E39" s="57"/>
      <c r="F39" s="58"/>
      <c r="G39" s="58"/>
      <c r="H39" s="59"/>
      <c r="I39" s="71"/>
      <c r="J39" s="60"/>
      <c r="K39" s="59"/>
      <c r="L39" s="224"/>
      <c r="M39" s="225"/>
      <c r="N39" s="225"/>
      <c r="O39" s="337"/>
    </row>
    <row r="40" spans="1:15" ht="42" customHeight="1">
      <c r="A40" s="8"/>
      <c r="B40" s="36"/>
      <c r="C40" s="43" t="s">
        <v>122</v>
      </c>
      <c r="D40" s="43"/>
      <c r="E40" s="43"/>
      <c r="F40" s="88"/>
      <c r="G40" s="88"/>
      <c r="H40" s="44"/>
      <c r="I40" s="45"/>
      <c r="J40" s="46" t="s">
        <v>130</v>
      </c>
      <c r="K40" s="111" t="s">
        <v>6</v>
      </c>
      <c r="L40" s="201"/>
      <c r="M40" s="202"/>
      <c r="N40" s="202"/>
      <c r="O40" s="337"/>
    </row>
    <row r="41" spans="1:15" ht="15">
      <c r="A41" s="8"/>
      <c r="B41" s="36"/>
      <c r="C41" s="75"/>
      <c r="D41" s="310" t="s">
        <v>188</v>
      </c>
      <c r="E41" s="307"/>
      <c r="F41" s="307"/>
      <c r="G41" s="308"/>
      <c r="H41" s="309"/>
      <c r="I41" s="47"/>
      <c r="J41" s="46"/>
      <c r="K41" s="112">
        <f>SUMIF(G$6:G$31,"",K$6:K$31)</f>
        <v>0</v>
      </c>
      <c r="L41" s="207"/>
      <c r="M41" s="208"/>
      <c r="N41" s="208"/>
      <c r="O41" s="337"/>
    </row>
    <row r="42" spans="1:15" ht="19.5" customHeight="1">
      <c r="A42" s="8"/>
      <c r="B42" s="36"/>
      <c r="C42" s="76" t="s">
        <v>119</v>
      </c>
      <c r="D42" s="306" t="s">
        <v>187</v>
      </c>
      <c r="E42" s="307"/>
      <c r="F42" s="307"/>
      <c r="G42" s="308"/>
      <c r="H42" s="309"/>
      <c r="I42" s="94"/>
      <c r="J42" s="95"/>
      <c r="K42" s="113">
        <f>K38</f>
        <v>0</v>
      </c>
      <c r="L42" s="226"/>
      <c r="M42" s="227"/>
      <c r="N42" s="227"/>
      <c r="O42" s="337"/>
    </row>
    <row r="43" spans="1:15" ht="19.5" customHeight="1" thickBot="1">
      <c r="A43" s="8"/>
      <c r="B43" s="36"/>
      <c r="C43" s="52"/>
      <c r="D43" s="303" t="s">
        <v>40</v>
      </c>
      <c r="E43" s="304"/>
      <c r="F43" s="304"/>
      <c r="G43" s="304"/>
      <c r="H43" s="305"/>
      <c r="I43" s="53"/>
      <c r="J43" s="54">
        <f>K43*12</f>
        <v>0</v>
      </c>
      <c r="K43" s="54">
        <f>SUM(K41:K42)</f>
        <v>0</v>
      </c>
      <c r="L43" s="228"/>
      <c r="M43" s="229"/>
      <c r="N43" s="229"/>
      <c r="O43" s="337"/>
    </row>
    <row r="44" spans="1:15" ht="19.5" customHeight="1" thickTop="1">
      <c r="A44" s="4"/>
      <c r="B44" s="5"/>
      <c r="C44" s="7"/>
      <c r="D44" s="9"/>
      <c r="E44" s="9"/>
      <c r="F44" s="23"/>
      <c r="G44" s="23"/>
      <c r="H44" s="9"/>
      <c r="I44" s="70"/>
      <c r="J44" s="9"/>
      <c r="K44" s="9"/>
      <c r="L44" s="214"/>
      <c r="M44" s="215"/>
      <c r="N44" s="215"/>
      <c r="O44" s="337"/>
    </row>
    <row r="45" spans="1:14" ht="12.75">
      <c r="A45" s="14"/>
      <c r="B45" s="12"/>
      <c r="C45" s="15"/>
      <c r="D45" s="16"/>
      <c r="E45" s="16"/>
      <c r="F45" s="24"/>
      <c r="G45" s="24"/>
      <c r="H45" s="17"/>
      <c r="I45" s="72"/>
      <c r="J45" s="18"/>
      <c r="K45" s="19"/>
      <c r="L45" s="15"/>
      <c r="M45" s="220"/>
      <c r="N45" s="221"/>
    </row>
    <row r="46" spans="1:14" ht="12.75">
      <c r="A46" s="13"/>
      <c r="B46" s="13"/>
      <c r="C46" s="13"/>
      <c r="D46" s="13"/>
      <c r="E46" s="13"/>
      <c r="F46" s="25"/>
      <c r="G46" s="25"/>
      <c r="H46" s="20"/>
      <c r="I46" s="73"/>
      <c r="J46" s="21"/>
      <c r="K46" s="13"/>
      <c r="L46" s="78"/>
      <c r="M46" s="220"/>
      <c r="N46" s="221"/>
    </row>
    <row r="47" spans="1:14" ht="12.75">
      <c r="A47" s="13"/>
      <c r="B47" s="13"/>
      <c r="C47" s="13"/>
      <c r="D47" s="13"/>
      <c r="E47" s="13"/>
      <c r="F47" s="25"/>
      <c r="G47" s="25"/>
      <c r="H47" s="20"/>
      <c r="I47" s="73"/>
      <c r="J47" s="21"/>
      <c r="K47" s="13"/>
      <c r="L47" s="78"/>
      <c r="M47" s="220"/>
      <c r="N47" s="221"/>
    </row>
    <row r="48" spans="1:14" ht="12.75">
      <c r="A48" s="13"/>
      <c r="B48" s="13"/>
      <c r="C48" s="13"/>
      <c r="D48" s="13"/>
      <c r="E48" s="13"/>
      <c r="F48" s="25"/>
      <c r="G48" s="25"/>
      <c r="H48" s="20"/>
      <c r="I48" s="73"/>
      <c r="J48" s="21"/>
      <c r="K48" s="13"/>
      <c r="L48" s="78"/>
      <c r="M48" s="220"/>
      <c r="N48" s="221"/>
    </row>
    <row r="49" spans="1:12" ht="12.75">
      <c r="A49" s="13"/>
      <c r="B49" s="13"/>
      <c r="C49" s="13"/>
      <c r="D49" s="13"/>
      <c r="E49" s="13"/>
      <c r="F49" s="25"/>
      <c r="G49" s="25"/>
      <c r="H49" s="20"/>
      <c r="I49" s="73"/>
      <c r="J49" s="21"/>
      <c r="K49" s="13"/>
      <c r="L49" s="78"/>
    </row>
    <row r="50" spans="1:12" ht="12.75">
      <c r="A50" s="13"/>
      <c r="B50" s="13"/>
      <c r="C50" s="13"/>
      <c r="D50" s="13"/>
      <c r="E50" s="13"/>
      <c r="F50" s="25"/>
      <c r="G50" s="25"/>
      <c r="H50" s="20"/>
      <c r="I50" s="73"/>
      <c r="J50" s="21"/>
      <c r="K50" s="13"/>
      <c r="L50" s="78"/>
    </row>
    <row r="51" spans="1:12" ht="12.75">
      <c r="A51" s="13"/>
      <c r="B51" s="13"/>
      <c r="C51" s="13"/>
      <c r="D51" s="13"/>
      <c r="E51" s="13"/>
      <c r="F51" s="25"/>
      <c r="G51" s="25"/>
      <c r="H51" s="20"/>
      <c r="I51" s="73"/>
      <c r="J51" s="21"/>
      <c r="K51" s="13"/>
      <c r="L51" s="78"/>
    </row>
    <row r="52" spans="6:14" s="13" customFormat="1" ht="12.75">
      <c r="F52" s="25"/>
      <c r="G52" s="25"/>
      <c r="H52" s="20"/>
      <c r="I52" s="73"/>
      <c r="J52" s="21"/>
      <c r="L52" s="78"/>
      <c r="M52" s="78"/>
      <c r="N52" s="20"/>
    </row>
    <row r="53" spans="6:7" ht="12.75">
      <c r="F53" s="25"/>
      <c r="G53" s="25"/>
    </row>
    <row r="54" spans="6:7" ht="12.75">
      <c r="F54" s="25"/>
      <c r="G54" s="25"/>
    </row>
    <row r="55" spans="6:7" ht="12.75">
      <c r="F55" s="25"/>
      <c r="G55" s="25"/>
    </row>
    <row r="83" ht="12.75"/>
    <row r="84" ht="12.75"/>
  </sheetData>
  <sheetProtection/>
  <mergeCells count="89">
    <mergeCell ref="O4:O5"/>
    <mergeCell ref="L6:N6"/>
    <mergeCell ref="L27:N27"/>
    <mergeCell ref="L14:N14"/>
    <mergeCell ref="L15:N15"/>
    <mergeCell ref="L16:N16"/>
    <mergeCell ref="L17:N17"/>
    <mergeCell ref="L19:N19"/>
    <mergeCell ref="L18:N18"/>
    <mergeCell ref="L13:N13"/>
    <mergeCell ref="M48:N48"/>
    <mergeCell ref="M45:N45"/>
    <mergeCell ref="M46:N46"/>
    <mergeCell ref="M47:N47"/>
    <mergeCell ref="L44:N44"/>
    <mergeCell ref="L4:N4"/>
    <mergeCell ref="L40:N40"/>
    <mergeCell ref="L23:N23"/>
    <mergeCell ref="L11:N11"/>
    <mergeCell ref="L42:N42"/>
    <mergeCell ref="L37:N37"/>
    <mergeCell ref="L29:N29"/>
    <mergeCell ref="L28:N28"/>
    <mergeCell ref="L12:N12"/>
    <mergeCell ref="L43:N43"/>
    <mergeCell ref="L5:N5"/>
    <mergeCell ref="L10:N10"/>
    <mergeCell ref="L24:N24"/>
    <mergeCell ref="L7:N7"/>
    <mergeCell ref="L8:N8"/>
    <mergeCell ref="L20:N20"/>
    <mergeCell ref="L21:N21"/>
    <mergeCell ref="L22:N22"/>
    <mergeCell ref="L9:N9"/>
    <mergeCell ref="B1:L1"/>
    <mergeCell ref="L2:N2"/>
    <mergeCell ref="C2:D2"/>
    <mergeCell ref="L3:N3"/>
    <mergeCell ref="C3:D3"/>
    <mergeCell ref="E2:G2"/>
    <mergeCell ref="E3:G3"/>
    <mergeCell ref="L38:N38"/>
    <mergeCell ref="L41:N41"/>
    <mergeCell ref="L39:N39"/>
    <mergeCell ref="D41:H41"/>
    <mergeCell ref="D37:E37"/>
    <mergeCell ref="D32:G32"/>
    <mergeCell ref="D36:E36"/>
    <mergeCell ref="D38:G38"/>
    <mergeCell ref="D35:E35"/>
    <mergeCell ref="D24:E24"/>
    <mergeCell ref="D43:H43"/>
    <mergeCell ref="L35:N35"/>
    <mergeCell ref="L31:N31"/>
    <mergeCell ref="L32:N32"/>
    <mergeCell ref="D30:E30"/>
    <mergeCell ref="L30:N30"/>
    <mergeCell ref="L33:N33"/>
    <mergeCell ref="D31:E31"/>
    <mergeCell ref="D42:H42"/>
    <mergeCell ref="D25:E25"/>
    <mergeCell ref="D26:E26"/>
    <mergeCell ref="L34:N34"/>
    <mergeCell ref="L36:N36"/>
    <mergeCell ref="D28:E28"/>
    <mergeCell ref="L25:N25"/>
    <mergeCell ref="D27:E27"/>
    <mergeCell ref="D29:E29"/>
    <mergeCell ref="L26:N26"/>
    <mergeCell ref="D22:E22"/>
    <mergeCell ref="D23:E23"/>
    <mergeCell ref="D11:E11"/>
    <mergeCell ref="D15:E15"/>
    <mergeCell ref="D20:E20"/>
    <mergeCell ref="D12:E12"/>
    <mergeCell ref="D13:E13"/>
    <mergeCell ref="D17:E17"/>
    <mergeCell ref="D18:E18"/>
    <mergeCell ref="D14:E14"/>
    <mergeCell ref="D10:E10"/>
    <mergeCell ref="D4:E4"/>
    <mergeCell ref="D19:E19"/>
    <mergeCell ref="D21:E21"/>
    <mergeCell ref="D9:E9"/>
    <mergeCell ref="D6:E6"/>
    <mergeCell ref="C5:E5"/>
    <mergeCell ref="D8:E8"/>
    <mergeCell ref="D16:E16"/>
    <mergeCell ref="D7:E7"/>
  </mergeCells>
  <printOptions gridLines="1"/>
  <pageMargins left="0.72" right="0.3937007874015748" top="0.85" bottom="0.7874015748031497" header="0.3937007874015748" footer="0.3937007874015748"/>
  <pageSetup fitToHeight="2" horizontalDpi="600" verticalDpi="600" orientation="portrait" paperSize="9" scale="71" r:id="rId3"/>
  <headerFooter alignWithMargins="0">
    <oddHeader>&amp;C&amp;"Arial,Fett"&amp;20&amp;F, &amp;A</oddHeader>
    <oddFooter>&amp;LSeite &amp;P von &amp;N&amp;8
Ausgedruckt am &amp;D&amp;C&amp;8
&amp;R&amp;8Autor der Vorlage: Plusminus Basel
</oddFooter>
  </headerFooter>
  <legacyDrawing r:id="rId2"/>
</worksheet>
</file>

<file path=xl/worksheets/sheet3.xml><?xml version="1.0" encoding="utf-8"?>
<worksheet xmlns="http://schemas.openxmlformats.org/spreadsheetml/2006/main" xmlns:r="http://schemas.openxmlformats.org/officeDocument/2006/relationships">
  <dimension ref="A1:O55"/>
  <sheetViews>
    <sheetView showZeros="0" zoomScalePageLayoutView="0" workbookViewId="0" topLeftCell="A1">
      <pane xSplit="2" ySplit="3" topLeftCell="C4" activePane="bottomRight" state="frozen"/>
      <selection pane="topLeft" activeCell="A1" sqref="A1"/>
      <selection pane="topRight" activeCell="C1" sqref="C1"/>
      <selection pane="bottomLeft" activeCell="A8" sqref="A8"/>
      <selection pane="bottomRight" activeCell="O3" sqref="O3"/>
    </sheetView>
  </sheetViews>
  <sheetFormatPr defaultColWidth="11.421875" defaultRowHeight="12.75"/>
  <cols>
    <col min="1" max="1" width="0.85546875" style="1" customWidth="1"/>
    <col min="2" max="2" width="1.1484375" style="1" hidden="1" customWidth="1"/>
    <col min="3" max="3" width="2.57421875" style="1" customWidth="1"/>
    <col min="4" max="4" width="26.28125" style="1" customWidth="1"/>
    <col min="5" max="5" width="26.8515625" style="1" customWidth="1"/>
    <col min="6" max="6" width="2.421875" style="26" hidden="1" customWidth="1"/>
    <col min="7" max="7" width="2.421875" style="26" customWidth="1"/>
    <col min="8" max="8" width="10.00390625" style="11" customWidth="1"/>
    <col min="9" max="9" width="8.8515625" style="74" customWidth="1"/>
    <col min="10" max="10" width="10.57421875" style="10" customWidth="1"/>
    <col min="11" max="11" width="10.421875" style="1" customWidth="1"/>
    <col min="12" max="12" width="4.8515625" style="79" customWidth="1"/>
    <col min="13" max="13" width="15.140625" style="78" customWidth="1"/>
    <col min="14" max="14" width="8.00390625" style="20" customWidth="1"/>
    <col min="15" max="15" width="6.57421875" style="1" customWidth="1"/>
    <col min="16" max="16384" width="11.421875" style="1" customWidth="1"/>
  </cols>
  <sheetData>
    <row r="1" spans="1:14" ht="6" customHeight="1">
      <c r="A1" s="2"/>
      <c r="B1" s="205"/>
      <c r="C1" s="205"/>
      <c r="D1" s="205"/>
      <c r="E1" s="205"/>
      <c r="F1" s="205"/>
      <c r="G1" s="205"/>
      <c r="H1" s="205"/>
      <c r="I1" s="205"/>
      <c r="J1" s="205"/>
      <c r="K1" s="205"/>
      <c r="L1" s="205"/>
      <c r="M1" s="77"/>
      <c r="N1" s="29"/>
    </row>
    <row r="2" spans="1:15" ht="57.75" customHeight="1">
      <c r="A2" s="3"/>
      <c r="B2" s="30"/>
      <c r="C2" s="312" t="s">
        <v>120</v>
      </c>
      <c r="D2" s="323"/>
      <c r="E2" s="316" t="s">
        <v>106</v>
      </c>
      <c r="F2" s="317"/>
      <c r="G2" s="318"/>
      <c r="H2" s="123" t="s">
        <v>133</v>
      </c>
      <c r="I2" s="123" t="s">
        <v>96</v>
      </c>
      <c r="J2" s="117" t="s">
        <v>104</v>
      </c>
      <c r="K2" s="117" t="s">
        <v>104</v>
      </c>
      <c r="L2" s="311" t="s">
        <v>129</v>
      </c>
      <c r="M2" s="210"/>
      <c r="N2" s="211"/>
      <c r="O2" s="332"/>
    </row>
    <row r="3" spans="1:15" ht="30.75" customHeight="1">
      <c r="A3" s="4"/>
      <c r="B3" s="126"/>
      <c r="C3" s="314" t="s">
        <v>131</v>
      </c>
      <c r="D3" s="315"/>
      <c r="E3" s="319">
        <f>K43</f>
        <v>0</v>
      </c>
      <c r="F3" s="320"/>
      <c r="G3" s="320"/>
      <c r="H3" s="127"/>
      <c r="I3" s="80"/>
      <c r="J3" s="33" t="s">
        <v>2</v>
      </c>
      <c r="K3" s="103" t="s">
        <v>1</v>
      </c>
      <c r="L3" s="255" t="s">
        <v>25</v>
      </c>
      <c r="M3" s="256"/>
      <c r="N3" s="257"/>
      <c r="O3" s="333"/>
    </row>
    <row r="4" spans="1:15" ht="15.75" customHeight="1">
      <c r="A4" s="8"/>
      <c r="B4" s="36"/>
      <c r="C4" s="129"/>
      <c r="D4" s="300"/>
      <c r="E4" s="300"/>
      <c r="F4" s="33"/>
      <c r="G4" s="33"/>
      <c r="H4" s="33"/>
      <c r="I4" s="71"/>
      <c r="J4" s="62"/>
      <c r="K4" s="63"/>
      <c r="L4" s="218"/>
      <c r="M4" s="219"/>
      <c r="N4" s="219"/>
      <c r="O4" s="334"/>
    </row>
    <row r="5" spans="1:15" ht="21.75" customHeight="1">
      <c r="A5" s="8"/>
      <c r="B5" s="128"/>
      <c r="C5" s="252" t="s">
        <v>184</v>
      </c>
      <c r="D5" s="252"/>
      <c r="E5" s="253"/>
      <c r="F5" s="33"/>
      <c r="G5" s="33"/>
      <c r="H5" s="33"/>
      <c r="I5" s="80"/>
      <c r="J5" s="34"/>
      <c r="K5" s="106"/>
      <c r="L5" s="201"/>
      <c r="M5" s="202"/>
      <c r="N5" s="202"/>
      <c r="O5" s="334"/>
    </row>
    <row r="6" spans="1:15" s="22" customFormat="1" ht="19.5" customHeight="1">
      <c r="A6" s="4"/>
      <c r="B6" s="31"/>
      <c r="C6" s="130" t="s">
        <v>45</v>
      </c>
      <c r="D6" s="301" t="s">
        <v>121</v>
      </c>
      <c r="E6" s="302"/>
      <c r="F6" s="92"/>
      <c r="G6" s="38"/>
      <c r="H6" s="118"/>
      <c r="I6" s="66">
        <v>12</v>
      </c>
      <c r="J6" s="27" t="str">
        <f aca="true" t="shared" si="0" ref="J6:J31">IF(H6&gt;0,ROUND(H6*I6,0)," ")</f>
        <v> </v>
      </c>
      <c r="K6" s="107" t="str">
        <f aca="true" t="shared" si="1" ref="K6:K31">IF(H6&gt;0,ROUND(H6*I6/12,1)," ")</f>
        <v> </v>
      </c>
      <c r="L6" s="201"/>
      <c r="M6" s="202"/>
      <c r="N6" s="202"/>
      <c r="O6" s="335"/>
    </row>
    <row r="7" spans="1:15" s="22" customFormat="1" ht="19.5" customHeight="1">
      <c r="A7" s="4"/>
      <c r="B7" s="31"/>
      <c r="C7" s="96" t="s">
        <v>50</v>
      </c>
      <c r="D7" s="266" t="s">
        <v>20</v>
      </c>
      <c r="E7" s="267"/>
      <c r="F7" s="92"/>
      <c r="G7" s="38"/>
      <c r="H7" s="118"/>
      <c r="I7" s="66">
        <v>12</v>
      </c>
      <c r="J7" s="27" t="str">
        <f t="shared" si="0"/>
        <v> </v>
      </c>
      <c r="K7" s="107" t="str">
        <f t="shared" si="1"/>
        <v> </v>
      </c>
      <c r="L7" s="263"/>
      <c r="M7" s="264"/>
      <c r="N7" s="265"/>
      <c r="O7" s="336"/>
    </row>
    <row r="8" spans="1:15" s="22" customFormat="1" ht="21" customHeight="1">
      <c r="A8" s="4"/>
      <c r="B8" s="31"/>
      <c r="C8" s="96" t="s">
        <v>50</v>
      </c>
      <c r="D8" s="266" t="s">
        <v>89</v>
      </c>
      <c r="E8" s="267"/>
      <c r="F8" s="92"/>
      <c r="G8" s="38"/>
      <c r="H8" s="118"/>
      <c r="I8" s="66">
        <v>1</v>
      </c>
      <c r="J8" s="27" t="str">
        <f t="shared" si="0"/>
        <v> </v>
      </c>
      <c r="K8" s="107" t="str">
        <f t="shared" si="1"/>
        <v> </v>
      </c>
      <c r="L8" s="263"/>
      <c r="M8" s="321"/>
      <c r="N8" s="322"/>
      <c r="O8" s="336"/>
    </row>
    <row r="9" spans="1:15" s="22" customFormat="1" ht="22.5" customHeight="1">
      <c r="A9" s="4"/>
      <c r="B9" s="31"/>
      <c r="C9" s="122" t="s">
        <v>53</v>
      </c>
      <c r="D9" s="266" t="s">
        <v>59</v>
      </c>
      <c r="E9" s="267"/>
      <c r="F9" s="92"/>
      <c r="G9" s="38"/>
      <c r="H9" s="118"/>
      <c r="I9" s="66">
        <v>1</v>
      </c>
      <c r="J9" s="27" t="str">
        <f t="shared" si="0"/>
        <v> </v>
      </c>
      <c r="K9" s="107" t="str">
        <f t="shared" si="1"/>
        <v> </v>
      </c>
      <c r="L9" s="201"/>
      <c r="M9" s="202"/>
      <c r="N9" s="202"/>
      <c r="O9" s="336"/>
    </row>
    <row r="10" spans="1:15" s="22" customFormat="1" ht="26.25" customHeight="1">
      <c r="A10" s="4"/>
      <c r="B10" s="31"/>
      <c r="C10" s="98" t="s">
        <v>48</v>
      </c>
      <c r="D10" s="266" t="s">
        <v>138</v>
      </c>
      <c r="E10" s="267"/>
      <c r="F10" s="92"/>
      <c r="G10" s="38"/>
      <c r="H10" s="119"/>
      <c r="I10" s="66">
        <v>12</v>
      </c>
      <c r="J10" s="27" t="str">
        <f t="shared" si="0"/>
        <v> </v>
      </c>
      <c r="K10" s="107" t="str">
        <f t="shared" si="1"/>
        <v> </v>
      </c>
      <c r="L10" s="201"/>
      <c r="M10" s="202"/>
      <c r="N10" s="202"/>
      <c r="O10" s="336"/>
    </row>
    <row r="11" spans="1:15" s="22" customFormat="1" ht="24" customHeight="1">
      <c r="A11" s="4"/>
      <c r="B11" s="31"/>
      <c r="C11" s="98" t="s">
        <v>48</v>
      </c>
      <c r="D11" s="266" t="s">
        <v>112</v>
      </c>
      <c r="E11" s="267"/>
      <c r="F11" s="92"/>
      <c r="G11" s="38"/>
      <c r="H11" s="118"/>
      <c r="I11" s="66">
        <v>12</v>
      </c>
      <c r="J11" s="27" t="str">
        <f t="shared" si="0"/>
        <v> </v>
      </c>
      <c r="K11" s="107" t="str">
        <f t="shared" si="1"/>
        <v> </v>
      </c>
      <c r="L11" s="201"/>
      <c r="M11" s="202"/>
      <c r="N11" s="202"/>
      <c r="O11" s="336"/>
    </row>
    <row r="12" spans="1:15" s="22" customFormat="1" ht="17.25">
      <c r="A12" s="4"/>
      <c r="B12" s="31"/>
      <c r="C12" s="98" t="s">
        <v>48</v>
      </c>
      <c r="D12" s="266" t="s">
        <v>111</v>
      </c>
      <c r="E12" s="267"/>
      <c r="F12" s="92"/>
      <c r="G12" s="38"/>
      <c r="H12" s="118"/>
      <c r="I12" s="66">
        <v>1</v>
      </c>
      <c r="J12" s="27" t="str">
        <f t="shared" si="0"/>
        <v> </v>
      </c>
      <c r="K12" s="107" t="str">
        <f t="shared" si="1"/>
        <v> </v>
      </c>
      <c r="L12" s="263"/>
      <c r="M12" s="264"/>
      <c r="N12" s="265"/>
      <c r="O12" s="336"/>
    </row>
    <row r="13" spans="1:15" s="22" customFormat="1" ht="19.5" customHeight="1">
      <c r="A13" s="4"/>
      <c r="B13" s="31"/>
      <c r="C13" s="98" t="s">
        <v>48</v>
      </c>
      <c r="D13" s="266" t="s">
        <v>21</v>
      </c>
      <c r="E13" s="267"/>
      <c r="F13" s="92"/>
      <c r="G13" s="38"/>
      <c r="H13" s="118"/>
      <c r="I13" s="66">
        <v>1</v>
      </c>
      <c r="J13" s="27" t="str">
        <f t="shared" si="0"/>
        <v> </v>
      </c>
      <c r="K13" s="107" t="str">
        <f t="shared" si="1"/>
        <v> </v>
      </c>
      <c r="L13" s="263"/>
      <c r="M13" s="264"/>
      <c r="N13" s="265"/>
      <c r="O13" s="336"/>
    </row>
    <row r="14" spans="1:15" s="22" customFormat="1" ht="17.25" customHeight="1">
      <c r="A14" s="4"/>
      <c r="B14" s="31"/>
      <c r="C14" s="99" t="s">
        <v>49</v>
      </c>
      <c r="D14" s="266" t="s">
        <v>55</v>
      </c>
      <c r="E14" s="267"/>
      <c r="F14" s="92"/>
      <c r="G14" s="38"/>
      <c r="H14" s="118"/>
      <c r="I14" s="66">
        <v>1</v>
      </c>
      <c r="J14" s="27" t="str">
        <f t="shared" si="0"/>
        <v> </v>
      </c>
      <c r="K14" s="107" t="str">
        <f t="shared" si="1"/>
        <v> </v>
      </c>
      <c r="L14" s="263"/>
      <c r="M14" s="264"/>
      <c r="N14" s="265"/>
      <c r="O14" s="336"/>
    </row>
    <row r="15" spans="1:15" s="22" customFormat="1" ht="19.5" customHeight="1">
      <c r="A15" s="4"/>
      <c r="B15" s="31"/>
      <c r="C15" s="99" t="s">
        <v>49</v>
      </c>
      <c r="D15" s="266" t="s">
        <v>14</v>
      </c>
      <c r="E15" s="267"/>
      <c r="F15" s="92"/>
      <c r="G15" s="38"/>
      <c r="H15" s="118"/>
      <c r="I15" s="66">
        <v>12</v>
      </c>
      <c r="J15" s="27" t="str">
        <f t="shared" si="0"/>
        <v> </v>
      </c>
      <c r="K15" s="107" t="str">
        <f t="shared" si="1"/>
        <v> </v>
      </c>
      <c r="L15" s="263"/>
      <c r="M15" s="264"/>
      <c r="N15" s="265"/>
      <c r="O15" s="336"/>
    </row>
    <row r="16" spans="1:15" s="22" customFormat="1" ht="19.5" customHeight="1">
      <c r="A16" s="4"/>
      <c r="B16" s="31"/>
      <c r="C16" s="99" t="s">
        <v>49</v>
      </c>
      <c r="D16" s="266" t="s">
        <v>10</v>
      </c>
      <c r="E16" s="267"/>
      <c r="F16" s="92"/>
      <c r="G16" s="38"/>
      <c r="H16" s="118"/>
      <c r="I16" s="66">
        <v>12</v>
      </c>
      <c r="J16" s="27" t="str">
        <f t="shared" si="0"/>
        <v> </v>
      </c>
      <c r="K16" s="107" t="str">
        <f t="shared" si="1"/>
        <v> </v>
      </c>
      <c r="L16" s="263"/>
      <c r="M16" s="264"/>
      <c r="N16" s="265"/>
      <c r="O16" s="336"/>
    </row>
    <row r="17" spans="1:15" s="22" customFormat="1" ht="18" customHeight="1">
      <c r="A17" s="4"/>
      <c r="B17" s="31"/>
      <c r="C17" s="100" t="s">
        <v>52</v>
      </c>
      <c r="D17" s="266" t="s">
        <v>11</v>
      </c>
      <c r="E17" s="267"/>
      <c r="F17" s="92"/>
      <c r="G17" s="38"/>
      <c r="H17" s="118"/>
      <c r="I17" s="66">
        <v>1</v>
      </c>
      <c r="J17" s="27" t="str">
        <f t="shared" si="0"/>
        <v> </v>
      </c>
      <c r="K17" s="107" t="str">
        <f t="shared" si="1"/>
        <v> </v>
      </c>
      <c r="L17" s="263"/>
      <c r="M17" s="264"/>
      <c r="N17" s="265"/>
      <c r="O17" s="336"/>
    </row>
    <row r="18" spans="1:15" s="22" customFormat="1" ht="19.5" customHeight="1">
      <c r="A18" s="4"/>
      <c r="B18" s="31"/>
      <c r="C18" s="100" t="s">
        <v>52</v>
      </c>
      <c r="D18" s="266" t="s">
        <v>92</v>
      </c>
      <c r="E18" s="267"/>
      <c r="F18" s="92"/>
      <c r="G18" s="38"/>
      <c r="H18" s="118"/>
      <c r="I18" s="66">
        <v>12</v>
      </c>
      <c r="J18" s="27" t="str">
        <f t="shared" si="0"/>
        <v> </v>
      </c>
      <c r="K18" s="107" t="str">
        <f t="shared" si="1"/>
        <v> </v>
      </c>
      <c r="L18" s="263"/>
      <c r="M18" s="264"/>
      <c r="N18" s="265"/>
      <c r="O18" s="336"/>
    </row>
    <row r="19" spans="1:15" s="22" customFormat="1" ht="19.5" customHeight="1">
      <c r="A19" s="4"/>
      <c r="B19" s="31"/>
      <c r="C19" s="100" t="s">
        <v>52</v>
      </c>
      <c r="D19" s="266" t="s">
        <v>110</v>
      </c>
      <c r="E19" s="267"/>
      <c r="F19" s="92"/>
      <c r="G19" s="38"/>
      <c r="H19" s="118"/>
      <c r="I19" s="66">
        <v>52</v>
      </c>
      <c r="J19" s="27" t="str">
        <f t="shared" si="0"/>
        <v> </v>
      </c>
      <c r="K19" s="107" t="str">
        <f t="shared" si="1"/>
        <v> </v>
      </c>
      <c r="L19" s="263"/>
      <c r="M19" s="264"/>
      <c r="N19" s="265"/>
      <c r="O19" s="336"/>
    </row>
    <row r="20" spans="1:15" s="22" customFormat="1" ht="19.5" customHeight="1">
      <c r="A20" s="4"/>
      <c r="B20" s="31"/>
      <c r="C20" s="100" t="s">
        <v>52</v>
      </c>
      <c r="D20" s="266" t="s">
        <v>95</v>
      </c>
      <c r="E20" s="267"/>
      <c r="F20" s="92"/>
      <c r="G20" s="38"/>
      <c r="H20" s="118"/>
      <c r="I20" s="66">
        <v>365</v>
      </c>
      <c r="J20" s="27" t="str">
        <f t="shared" si="0"/>
        <v> </v>
      </c>
      <c r="K20" s="107" t="str">
        <f t="shared" si="1"/>
        <v> </v>
      </c>
      <c r="L20" s="263"/>
      <c r="M20" s="264"/>
      <c r="N20" s="265"/>
      <c r="O20" s="336"/>
    </row>
    <row r="21" spans="1:15" s="22" customFormat="1" ht="19.5" customHeight="1">
      <c r="A21" s="4"/>
      <c r="B21" s="31"/>
      <c r="C21" s="100" t="s">
        <v>52</v>
      </c>
      <c r="D21" s="266" t="s">
        <v>94</v>
      </c>
      <c r="E21" s="267"/>
      <c r="F21" s="92"/>
      <c r="G21" s="38"/>
      <c r="H21" s="118"/>
      <c r="I21" s="66">
        <v>365</v>
      </c>
      <c r="J21" s="27" t="str">
        <f t="shared" si="0"/>
        <v> </v>
      </c>
      <c r="K21" s="107" t="str">
        <f t="shared" si="1"/>
        <v> </v>
      </c>
      <c r="L21" s="263"/>
      <c r="M21" s="264"/>
      <c r="N21" s="265"/>
      <c r="O21" s="336"/>
    </row>
    <row r="22" spans="1:15" s="22" customFormat="1" ht="19.5" customHeight="1">
      <c r="A22" s="4"/>
      <c r="B22" s="31"/>
      <c r="C22" s="100" t="s">
        <v>52</v>
      </c>
      <c r="D22" s="266" t="s">
        <v>13</v>
      </c>
      <c r="E22" s="267"/>
      <c r="F22" s="92"/>
      <c r="G22" s="38"/>
      <c r="H22" s="118"/>
      <c r="I22" s="66">
        <v>12</v>
      </c>
      <c r="J22" s="27" t="str">
        <f t="shared" si="0"/>
        <v> </v>
      </c>
      <c r="K22" s="107" t="str">
        <f t="shared" si="1"/>
        <v> </v>
      </c>
      <c r="L22" s="263"/>
      <c r="M22" s="264"/>
      <c r="N22" s="265"/>
      <c r="O22" s="336"/>
    </row>
    <row r="23" spans="1:15" s="22" customFormat="1" ht="19.5" customHeight="1">
      <c r="A23" s="4"/>
      <c r="B23" s="31"/>
      <c r="C23" s="100" t="s">
        <v>52</v>
      </c>
      <c r="D23" s="266" t="s">
        <v>15</v>
      </c>
      <c r="E23" s="267"/>
      <c r="F23" s="92"/>
      <c r="G23" s="38"/>
      <c r="H23" s="118"/>
      <c r="I23" s="66">
        <v>12</v>
      </c>
      <c r="J23" s="27" t="str">
        <f t="shared" si="0"/>
        <v> </v>
      </c>
      <c r="K23" s="107" t="str">
        <f t="shared" si="1"/>
        <v> </v>
      </c>
      <c r="L23" s="263"/>
      <c r="M23" s="264"/>
      <c r="N23" s="265"/>
      <c r="O23" s="336"/>
    </row>
    <row r="24" spans="1:15" s="22" customFormat="1" ht="18.75" customHeight="1">
      <c r="A24" s="4"/>
      <c r="B24" s="31"/>
      <c r="C24" s="100" t="s">
        <v>52</v>
      </c>
      <c r="D24" s="266" t="s">
        <v>12</v>
      </c>
      <c r="E24" s="267"/>
      <c r="F24" s="92"/>
      <c r="G24" s="38"/>
      <c r="H24" s="118"/>
      <c r="I24" s="66">
        <v>1</v>
      </c>
      <c r="J24" s="27" t="str">
        <f t="shared" si="0"/>
        <v> </v>
      </c>
      <c r="K24" s="107" t="str">
        <f t="shared" si="1"/>
        <v> </v>
      </c>
      <c r="L24" s="263"/>
      <c r="M24" s="264"/>
      <c r="N24" s="265"/>
      <c r="O24" s="336"/>
    </row>
    <row r="25" spans="1:15" s="22" customFormat="1" ht="21" customHeight="1">
      <c r="A25" s="4"/>
      <c r="B25" s="31"/>
      <c r="C25" s="100" t="s">
        <v>52</v>
      </c>
      <c r="D25" s="266" t="s">
        <v>115</v>
      </c>
      <c r="E25" s="267"/>
      <c r="F25" s="92"/>
      <c r="G25" s="38"/>
      <c r="H25" s="118"/>
      <c r="I25" s="66">
        <v>1</v>
      </c>
      <c r="J25" s="27" t="str">
        <f t="shared" si="0"/>
        <v> </v>
      </c>
      <c r="K25" s="107" t="str">
        <f t="shared" si="1"/>
        <v> </v>
      </c>
      <c r="L25" s="201"/>
      <c r="M25" s="202"/>
      <c r="N25" s="202"/>
      <c r="O25" s="336"/>
    </row>
    <row r="26" spans="1:15" s="22" customFormat="1" ht="18.75" customHeight="1">
      <c r="A26" s="4"/>
      <c r="B26" s="31"/>
      <c r="C26" s="100" t="s">
        <v>52</v>
      </c>
      <c r="D26" s="266" t="s">
        <v>79</v>
      </c>
      <c r="E26" s="267"/>
      <c r="F26" s="92"/>
      <c r="G26" s="38"/>
      <c r="H26" s="118"/>
      <c r="I26" s="66">
        <v>1</v>
      </c>
      <c r="J26" s="27" t="str">
        <f t="shared" si="0"/>
        <v> </v>
      </c>
      <c r="K26" s="107" t="str">
        <f t="shared" si="1"/>
        <v> </v>
      </c>
      <c r="L26" s="201"/>
      <c r="M26" s="202"/>
      <c r="N26" s="202"/>
      <c r="O26" s="336"/>
    </row>
    <row r="27" spans="1:15" s="22" customFormat="1" ht="21" customHeight="1">
      <c r="A27" s="4"/>
      <c r="B27" s="31"/>
      <c r="C27" s="122" t="s">
        <v>53</v>
      </c>
      <c r="D27" s="266" t="s">
        <v>114</v>
      </c>
      <c r="E27" s="267"/>
      <c r="F27" s="92"/>
      <c r="G27" s="38"/>
      <c r="H27" s="118"/>
      <c r="I27" s="66">
        <v>1</v>
      </c>
      <c r="J27" s="27" t="str">
        <f t="shared" si="0"/>
        <v> </v>
      </c>
      <c r="K27" s="107" t="str">
        <f t="shared" si="1"/>
        <v> </v>
      </c>
      <c r="L27" s="201"/>
      <c r="M27" s="202"/>
      <c r="N27" s="202"/>
      <c r="O27" s="336"/>
    </row>
    <row r="28" spans="1:15" s="22" customFormat="1" ht="21" customHeight="1">
      <c r="A28" s="4"/>
      <c r="B28" s="31"/>
      <c r="C28" s="122" t="s">
        <v>53</v>
      </c>
      <c r="D28" s="266" t="s">
        <v>116</v>
      </c>
      <c r="E28" s="267"/>
      <c r="F28" s="92"/>
      <c r="G28" s="38"/>
      <c r="H28" s="118"/>
      <c r="I28" s="66">
        <v>1</v>
      </c>
      <c r="J28" s="27" t="str">
        <f t="shared" si="0"/>
        <v> </v>
      </c>
      <c r="K28" s="107" t="str">
        <f t="shared" si="1"/>
        <v> </v>
      </c>
      <c r="L28" s="201"/>
      <c r="M28" s="202"/>
      <c r="N28" s="202"/>
      <c r="O28" s="336"/>
    </row>
    <row r="29" spans="1:15" s="22" customFormat="1" ht="19.5" customHeight="1">
      <c r="A29" s="4"/>
      <c r="B29" s="31"/>
      <c r="C29" s="122" t="s">
        <v>53</v>
      </c>
      <c r="D29" s="266" t="s">
        <v>27</v>
      </c>
      <c r="E29" s="267"/>
      <c r="F29" s="92"/>
      <c r="G29" s="38"/>
      <c r="H29" s="118"/>
      <c r="I29" s="66">
        <v>12</v>
      </c>
      <c r="J29" s="27" t="str">
        <f t="shared" si="0"/>
        <v> </v>
      </c>
      <c r="K29" s="107" t="str">
        <f t="shared" si="1"/>
        <v> </v>
      </c>
      <c r="L29" s="201"/>
      <c r="M29" s="202"/>
      <c r="N29" s="202"/>
      <c r="O29" s="336"/>
    </row>
    <row r="30" spans="1:15" s="22" customFormat="1" ht="19.5" customHeight="1">
      <c r="A30" s="4"/>
      <c r="B30" s="31"/>
      <c r="C30" s="122" t="s">
        <v>53</v>
      </c>
      <c r="D30" s="266" t="s">
        <v>28</v>
      </c>
      <c r="E30" s="267"/>
      <c r="F30" s="92"/>
      <c r="G30" s="38"/>
      <c r="H30" s="118"/>
      <c r="I30" s="66">
        <v>12</v>
      </c>
      <c r="J30" s="27" t="str">
        <f t="shared" si="0"/>
        <v> </v>
      </c>
      <c r="K30" s="107" t="str">
        <f t="shared" si="1"/>
        <v> </v>
      </c>
      <c r="L30" s="201"/>
      <c r="M30" s="202"/>
      <c r="N30" s="202"/>
      <c r="O30" s="336"/>
    </row>
    <row r="31" spans="1:15" s="22" customFormat="1" ht="19.5" customHeight="1">
      <c r="A31" s="4"/>
      <c r="B31" s="31"/>
      <c r="C31" s="122" t="s">
        <v>53</v>
      </c>
      <c r="D31" s="266"/>
      <c r="E31" s="267"/>
      <c r="F31" s="92"/>
      <c r="G31" s="38"/>
      <c r="H31" s="120"/>
      <c r="I31" s="67">
        <v>12</v>
      </c>
      <c r="J31" s="28" t="str">
        <f t="shared" si="0"/>
        <v> </v>
      </c>
      <c r="K31" s="108" t="str">
        <f t="shared" si="1"/>
        <v> </v>
      </c>
      <c r="L31" s="222"/>
      <c r="M31" s="223"/>
      <c r="N31" s="223"/>
      <c r="O31" s="336"/>
    </row>
    <row r="32" spans="1:15" s="22" customFormat="1" ht="19.5" customHeight="1" thickBot="1">
      <c r="A32" s="8"/>
      <c r="B32" s="36"/>
      <c r="C32" s="56"/>
      <c r="D32" s="293" t="s">
        <v>185</v>
      </c>
      <c r="E32" s="294"/>
      <c r="F32" s="294"/>
      <c r="G32" s="295"/>
      <c r="H32" s="61"/>
      <c r="I32" s="68"/>
      <c r="J32" s="65">
        <f>ROUNDUP(SUM(J6:J31),0)</f>
        <v>0</v>
      </c>
      <c r="K32" s="65">
        <f>SUM(K6:K31)</f>
        <v>0</v>
      </c>
      <c r="L32" s="230"/>
      <c r="M32" s="231"/>
      <c r="N32" s="231"/>
      <c r="O32" s="336"/>
    </row>
    <row r="33" spans="1:15" ht="10.5" customHeight="1" thickTop="1">
      <c r="A33" s="8"/>
      <c r="B33" s="36"/>
      <c r="C33" s="57"/>
      <c r="D33" s="57"/>
      <c r="E33" s="57"/>
      <c r="F33" s="58"/>
      <c r="G33" s="58"/>
      <c r="H33" s="59"/>
      <c r="I33" s="71"/>
      <c r="J33" s="60"/>
      <c r="K33" s="109"/>
      <c r="L33" s="224"/>
      <c r="M33" s="225"/>
      <c r="N33" s="225"/>
      <c r="O33" s="337"/>
    </row>
    <row r="34" spans="1:15" ht="23.25" customHeight="1">
      <c r="A34" s="8"/>
      <c r="B34" s="36"/>
      <c r="C34" s="40" t="s">
        <v>182</v>
      </c>
      <c r="D34" s="41"/>
      <c r="E34" s="42"/>
      <c r="F34" s="87"/>
      <c r="G34" s="87"/>
      <c r="H34" s="37"/>
      <c r="I34" s="125"/>
      <c r="J34" s="39"/>
      <c r="K34" s="110"/>
      <c r="L34" s="201"/>
      <c r="M34" s="202"/>
      <c r="N34" s="202"/>
      <c r="O34" s="337"/>
    </row>
    <row r="35" spans="1:15" s="22" customFormat="1" ht="19.5" customHeight="1">
      <c r="A35" s="8"/>
      <c r="B35" s="36"/>
      <c r="C35" s="116" t="s">
        <v>54</v>
      </c>
      <c r="D35" s="266" t="s">
        <v>57</v>
      </c>
      <c r="E35" s="267"/>
      <c r="F35" s="92"/>
      <c r="G35" s="38"/>
      <c r="H35" s="118"/>
      <c r="I35" s="66">
        <v>12</v>
      </c>
      <c r="J35" s="27" t="str">
        <f>IF(H35&gt;0,ROUND(H35*I35,0)," ")</f>
        <v> </v>
      </c>
      <c r="K35" s="107" t="str">
        <f>IF(H35&gt;0,ROUND(H35*I35/12,1)," ")</f>
        <v> </v>
      </c>
      <c r="L35" s="201"/>
      <c r="M35" s="202"/>
      <c r="N35" s="202"/>
      <c r="O35" s="336"/>
    </row>
    <row r="36" spans="1:15" s="22" customFormat="1" ht="19.5" customHeight="1">
      <c r="A36" s="8"/>
      <c r="B36" s="36"/>
      <c r="C36" s="116" t="s">
        <v>54</v>
      </c>
      <c r="D36" s="266" t="s">
        <v>134</v>
      </c>
      <c r="E36" s="267"/>
      <c r="F36" s="93"/>
      <c r="G36" s="86"/>
      <c r="H36" s="120"/>
      <c r="I36" s="67">
        <v>1</v>
      </c>
      <c r="J36" s="28" t="str">
        <f>IF(H36&gt;0,ROUND(H36*I36,0)," ")</f>
        <v> </v>
      </c>
      <c r="K36" s="108" t="str">
        <f>IF(H36&gt;0,ROUND(H36*I36/12,1)," ")</f>
        <v> </v>
      </c>
      <c r="L36" s="222"/>
      <c r="M36" s="223"/>
      <c r="N36" s="223"/>
      <c r="O36" s="336"/>
    </row>
    <row r="37" spans="1:15" s="22" customFormat="1" ht="19.5" customHeight="1">
      <c r="A37" s="8"/>
      <c r="B37" s="36"/>
      <c r="C37" s="116" t="s">
        <v>54</v>
      </c>
      <c r="D37" s="266" t="s">
        <v>107</v>
      </c>
      <c r="E37" s="267"/>
      <c r="F37" s="93"/>
      <c r="G37" s="86"/>
      <c r="H37" s="120"/>
      <c r="I37" s="67">
        <v>1</v>
      </c>
      <c r="J37" s="28" t="str">
        <f>IF(H37&gt;0,ROUND(H37*I37,0)," ")</f>
        <v> </v>
      </c>
      <c r="K37" s="108" t="str">
        <f>IF(H37&gt;0,ROUND(H37*I37/12,1)," ")</f>
        <v> </v>
      </c>
      <c r="L37" s="222"/>
      <c r="M37" s="223"/>
      <c r="N37" s="223"/>
      <c r="O37" s="336"/>
    </row>
    <row r="38" spans="1:15" s="22" customFormat="1" ht="19.5" customHeight="1" thickBot="1">
      <c r="A38" s="8"/>
      <c r="B38" s="36"/>
      <c r="C38" s="56"/>
      <c r="D38" s="293" t="s">
        <v>186</v>
      </c>
      <c r="E38" s="294"/>
      <c r="F38" s="294"/>
      <c r="G38" s="295"/>
      <c r="H38" s="61"/>
      <c r="I38" s="69"/>
      <c r="J38" s="65">
        <f>ROUNDUP(SUM(J35:J37),0)</f>
        <v>0</v>
      </c>
      <c r="K38" s="65">
        <f>ROUNDUP(SUM(K35:K37),0)</f>
        <v>0</v>
      </c>
      <c r="L38" s="230"/>
      <c r="M38" s="231"/>
      <c r="N38" s="231"/>
      <c r="O38" s="336"/>
    </row>
    <row r="39" spans="1:15" ht="10.5" customHeight="1" thickTop="1">
      <c r="A39" s="8"/>
      <c r="B39" s="36"/>
      <c r="C39" s="57"/>
      <c r="D39" s="57"/>
      <c r="E39" s="57"/>
      <c r="F39" s="58"/>
      <c r="G39" s="58"/>
      <c r="H39" s="59"/>
      <c r="I39" s="71"/>
      <c r="J39" s="60"/>
      <c r="K39" s="59"/>
      <c r="L39" s="224"/>
      <c r="M39" s="225"/>
      <c r="N39" s="225"/>
      <c r="O39" s="337"/>
    </row>
    <row r="40" spans="1:15" ht="42" customHeight="1">
      <c r="A40" s="8"/>
      <c r="B40" s="36"/>
      <c r="C40" s="43" t="s">
        <v>122</v>
      </c>
      <c r="D40" s="43"/>
      <c r="E40" s="43"/>
      <c r="F40" s="88"/>
      <c r="G40" s="88"/>
      <c r="H40" s="44"/>
      <c r="I40" s="45"/>
      <c r="J40" s="46" t="s">
        <v>130</v>
      </c>
      <c r="K40" s="111" t="s">
        <v>6</v>
      </c>
      <c r="L40" s="201"/>
      <c r="M40" s="202"/>
      <c r="N40" s="202"/>
      <c r="O40" s="337"/>
    </row>
    <row r="41" spans="1:15" ht="15">
      <c r="A41" s="8"/>
      <c r="B41" s="36"/>
      <c r="C41" s="75"/>
      <c r="D41" s="310" t="s">
        <v>188</v>
      </c>
      <c r="E41" s="307"/>
      <c r="F41" s="307"/>
      <c r="G41" s="308"/>
      <c r="H41" s="309"/>
      <c r="I41" s="47"/>
      <c r="J41" s="46"/>
      <c r="K41" s="112">
        <f>SUMIF(G$6:G$31,"",K$6:K$31)</f>
        <v>0</v>
      </c>
      <c r="L41" s="207"/>
      <c r="M41" s="208"/>
      <c r="N41" s="208"/>
      <c r="O41" s="337"/>
    </row>
    <row r="42" spans="1:15" ht="19.5" customHeight="1">
      <c r="A42" s="8"/>
      <c r="B42" s="36"/>
      <c r="C42" s="76" t="s">
        <v>119</v>
      </c>
      <c r="D42" s="306" t="s">
        <v>187</v>
      </c>
      <c r="E42" s="307"/>
      <c r="F42" s="307"/>
      <c r="G42" s="308"/>
      <c r="H42" s="309"/>
      <c r="I42" s="94"/>
      <c r="J42" s="95"/>
      <c r="K42" s="113">
        <f>K38</f>
        <v>0</v>
      </c>
      <c r="L42" s="226"/>
      <c r="M42" s="227"/>
      <c r="N42" s="227"/>
      <c r="O42" s="337"/>
    </row>
    <row r="43" spans="1:15" ht="19.5" customHeight="1" thickBot="1">
      <c r="A43" s="8"/>
      <c r="B43" s="36"/>
      <c r="C43" s="52"/>
      <c r="D43" s="303" t="s">
        <v>40</v>
      </c>
      <c r="E43" s="304"/>
      <c r="F43" s="304"/>
      <c r="G43" s="304"/>
      <c r="H43" s="305"/>
      <c r="I43" s="53"/>
      <c r="J43" s="54">
        <f>K43*12</f>
        <v>0</v>
      </c>
      <c r="K43" s="54">
        <f>SUM(K41:K42)</f>
        <v>0</v>
      </c>
      <c r="L43" s="228"/>
      <c r="M43" s="229"/>
      <c r="N43" s="229"/>
      <c r="O43" s="337"/>
    </row>
    <row r="44" spans="1:15" ht="19.5" customHeight="1" thickTop="1">
      <c r="A44" s="4"/>
      <c r="B44" s="5"/>
      <c r="C44" s="7"/>
      <c r="D44" s="9"/>
      <c r="E44" s="9"/>
      <c r="F44" s="23"/>
      <c r="G44" s="23"/>
      <c r="H44" s="9"/>
      <c r="I44" s="70"/>
      <c r="J44" s="9"/>
      <c r="K44" s="9"/>
      <c r="L44" s="214"/>
      <c r="M44" s="215"/>
      <c r="N44" s="215"/>
      <c r="O44" s="337"/>
    </row>
    <row r="45" spans="1:14" ht="12.75">
      <c r="A45" s="14"/>
      <c r="B45" s="12"/>
      <c r="C45" s="15"/>
      <c r="D45" s="16"/>
      <c r="E45" s="16"/>
      <c r="F45" s="24"/>
      <c r="G45" s="24"/>
      <c r="H45" s="17"/>
      <c r="I45" s="72"/>
      <c r="J45" s="18"/>
      <c r="K45" s="19"/>
      <c r="L45" s="15"/>
      <c r="M45" s="220"/>
      <c r="N45" s="221"/>
    </row>
    <row r="46" spans="1:14" ht="12.75">
      <c r="A46" s="13"/>
      <c r="B46" s="13"/>
      <c r="C46" s="13"/>
      <c r="D46" s="13"/>
      <c r="E46" s="13"/>
      <c r="F46" s="25"/>
      <c r="G46" s="25"/>
      <c r="H46" s="20"/>
      <c r="I46" s="73"/>
      <c r="J46" s="21"/>
      <c r="K46" s="13"/>
      <c r="L46" s="78"/>
      <c r="M46" s="220"/>
      <c r="N46" s="221"/>
    </row>
    <row r="47" spans="1:14" ht="12.75">
      <c r="A47" s="13"/>
      <c r="B47" s="13"/>
      <c r="C47" s="13"/>
      <c r="D47" s="13"/>
      <c r="E47" s="13"/>
      <c r="F47" s="25"/>
      <c r="G47" s="25"/>
      <c r="H47" s="20"/>
      <c r="I47" s="73"/>
      <c r="J47" s="21"/>
      <c r="K47" s="13"/>
      <c r="L47" s="78"/>
      <c r="M47" s="220"/>
      <c r="N47" s="221"/>
    </row>
    <row r="48" spans="1:14" ht="12.75">
      <c r="A48" s="13"/>
      <c r="B48" s="13"/>
      <c r="C48" s="13"/>
      <c r="D48" s="13"/>
      <c r="E48" s="13"/>
      <c r="F48" s="25"/>
      <c r="G48" s="25"/>
      <c r="H48" s="20"/>
      <c r="I48" s="73"/>
      <c r="J48" s="21"/>
      <c r="K48" s="13"/>
      <c r="L48" s="78"/>
      <c r="M48" s="220"/>
      <c r="N48" s="221"/>
    </row>
    <row r="49" spans="1:12" ht="12.75">
      <c r="A49" s="13"/>
      <c r="B49" s="13"/>
      <c r="C49" s="13"/>
      <c r="D49" s="13"/>
      <c r="E49" s="13"/>
      <c r="F49" s="25"/>
      <c r="G49" s="25"/>
      <c r="H49" s="20"/>
      <c r="I49" s="73"/>
      <c r="J49" s="21"/>
      <c r="K49" s="13"/>
      <c r="L49" s="78"/>
    </row>
    <row r="50" spans="1:12" ht="12.75">
      <c r="A50" s="13"/>
      <c r="B50" s="13"/>
      <c r="C50" s="13"/>
      <c r="D50" s="13"/>
      <c r="E50" s="13"/>
      <c r="F50" s="25"/>
      <c r="G50" s="25"/>
      <c r="H50" s="20"/>
      <c r="I50" s="73"/>
      <c r="J50" s="21"/>
      <c r="K50" s="13"/>
      <c r="L50" s="78"/>
    </row>
    <row r="51" spans="1:12" ht="12.75">
      <c r="A51" s="13"/>
      <c r="B51" s="13"/>
      <c r="C51" s="13"/>
      <c r="D51" s="13"/>
      <c r="E51" s="13"/>
      <c r="F51" s="25"/>
      <c r="G51" s="25"/>
      <c r="H51" s="20"/>
      <c r="I51" s="73"/>
      <c r="J51" s="21"/>
      <c r="K51" s="13"/>
      <c r="L51" s="78"/>
    </row>
    <row r="52" spans="6:14" s="13" customFormat="1" ht="12.75">
      <c r="F52" s="25"/>
      <c r="G52" s="25"/>
      <c r="H52" s="20"/>
      <c r="I52" s="73"/>
      <c r="J52" s="21"/>
      <c r="L52" s="78"/>
      <c r="M52" s="78"/>
      <c r="N52" s="20"/>
    </row>
    <row r="53" spans="6:7" ht="12.75">
      <c r="F53" s="25"/>
      <c r="G53" s="25"/>
    </row>
    <row r="54" spans="6:7" ht="12.75">
      <c r="F54" s="25"/>
      <c r="G54" s="25"/>
    </row>
    <row r="55" spans="6:7" ht="12.75">
      <c r="F55" s="25"/>
      <c r="G55" s="25"/>
    </row>
    <row r="83" ht="12.75"/>
    <row r="84" ht="12.75"/>
  </sheetData>
  <sheetProtection/>
  <mergeCells count="89">
    <mergeCell ref="D27:E27"/>
    <mergeCell ref="D29:E29"/>
    <mergeCell ref="D30:E30"/>
    <mergeCell ref="D10:E10"/>
    <mergeCell ref="D20:E20"/>
    <mergeCell ref="D12:E12"/>
    <mergeCell ref="D13:E13"/>
    <mergeCell ref="D17:E17"/>
    <mergeCell ref="D18:E18"/>
    <mergeCell ref="D14:E14"/>
    <mergeCell ref="D4:E4"/>
    <mergeCell ref="D19:E19"/>
    <mergeCell ref="D21:E21"/>
    <mergeCell ref="D9:E9"/>
    <mergeCell ref="D6:E6"/>
    <mergeCell ref="C5:E5"/>
    <mergeCell ref="D8:E8"/>
    <mergeCell ref="D16:E16"/>
    <mergeCell ref="D11:E11"/>
    <mergeCell ref="D15:E15"/>
    <mergeCell ref="L34:N34"/>
    <mergeCell ref="L23:N23"/>
    <mergeCell ref="L22:N22"/>
    <mergeCell ref="D31:E31"/>
    <mergeCell ref="D24:E24"/>
    <mergeCell ref="D25:E25"/>
    <mergeCell ref="D26:E26"/>
    <mergeCell ref="D22:E22"/>
    <mergeCell ref="D23:E23"/>
    <mergeCell ref="D28:E28"/>
    <mergeCell ref="L31:N31"/>
    <mergeCell ref="L32:N32"/>
    <mergeCell ref="L12:N12"/>
    <mergeCell ref="L13:N13"/>
    <mergeCell ref="L30:N30"/>
    <mergeCell ref="L21:N21"/>
    <mergeCell ref="L33:N33"/>
    <mergeCell ref="L9:N9"/>
    <mergeCell ref="L11:N11"/>
    <mergeCell ref="D41:H41"/>
    <mergeCell ref="D37:E37"/>
    <mergeCell ref="D32:G32"/>
    <mergeCell ref="D36:E36"/>
    <mergeCell ref="D38:G38"/>
    <mergeCell ref="L36:N36"/>
    <mergeCell ref="L25:N25"/>
    <mergeCell ref="L35:N35"/>
    <mergeCell ref="D43:H43"/>
    <mergeCell ref="D7:E7"/>
    <mergeCell ref="L42:N42"/>
    <mergeCell ref="L37:N37"/>
    <mergeCell ref="L29:N29"/>
    <mergeCell ref="L28:N28"/>
    <mergeCell ref="D42:H42"/>
    <mergeCell ref="L26:N26"/>
    <mergeCell ref="D35:E35"/>
    <mergeCell ref="B1:L1"/>
    <mergeCell ref="L2:N2"/>
    <mergeCell ref="C2:D2"/>
    <mergeCell ref="L3:N3"/>
    <mergeCell ref="C3:D3"/>
    <mergeCell ref="E2:G2"/>
    <mergeCell ref="E3:G3"/>
    <mergeCell ref="L44:N44"/>
    <mergeCell ref="L43:N43"/>
    <mergeCell ref="L38:N38"/>
    <mergeCell ref="L41:N41"/>
    <mergeCell ref="L39:N39"/>
    <mergeCell ref="L40:N40"/>
    <mergeCell ref="M48:N48"/>
    <mergeCell ref="M45:N45"/>
    <mergeCell ref="M46:N46"/>
    <mergeCell ref="M47:N47"/>
    <mergeCell ref="L5:N5"/>
    <mergeCell ref="L10:N10"/>
    <mergeCell ref="L24:N24"/>
    <mergeCell ref="L7:N7"/>
    <mergeCell ref="L8:N8"/>
    <mergeCell ref="L20:N20"/>
    <mergeCell ref="O4:O5"/>
    <mergeCell ref="L6:N6"/>
    <mergeCell ref="L27:N27"/>
    <mergeCell ref="L14:N14"/>
    <mergeCell ref="L15:N15"/>
    <mergeCell ref="L16:N16"/>
    <mergeCell ref="L17:N17"/>
    <mergeCell ref="L19:N19"/>
    <mergeCell ref="L18:N18"/>
    <mergeCell ref="L4:N4"/>
  </mergeCells>
  <printOptions gridLines="1"/>
  <pageMargins left="0.72" right="0.3937007874015748" top="0.85" bottom="0.7874015748031497" header="0.3937007874015748" footer="0.3937007874015748"/>
  <pageSetup fitToHeight="2" horizontalDpi="600" verticalDpi="600" orientation="portrait" paperSize="9" scale="71" r:id="rId3"/>
  <headerFooter alignWithMargins="0">
    <oddHeader>&amp;C&amp;"Arial,Fett"&amp;20&amp;F, &amp;A</oddHeader>
    <oddFooter>&amp;LSeite &amp;P von &amp;N&amp;8
Ausgedruckt am &amp;D&amp;C&amp;8
&amp;R&amp;8Autor der Vorlage: Plusminus Basel
</oddFooter>
  </headerFooter>
  <legacyDrawing r:id="rId2"/>
</worksheet>
</file>

<file path=xl/worksheets/sheet4.xml><?xml version="1.0" encoding="utf-8"?>
<worksheet xmlns="http://schemas.openxmlformats.org/spreadsheetml/2006/main" xmlns:r="http://schemas.openxmlformats.org/officeDocument/2006/relationships">
  <dimension ref="A1:O49"/>
  <sheetViews>
    <sheetView showZeros="0" zoomScalePageLayoutView="0" workbookViewId="0" topLeftCell="A1">
      <pane xSplit="2" ySplit="3" topLeftCell="C7" activePane="bottomRight" state="frozen"/>
      <selection pane="topLeft" activeCell="A1" sqref="A1"/>
      <selection pane="topRight" activeCell="C1" sqref="C1"/>
      <selection pane="bottomLeft" activeCell="A8" sqref="A8"/>
      <selection pane="bottomRight" activeCell="O3" sqref="O3"/>
    </sheetView>
  </sheetViews>
  <sheetFormatPr defaultColWidth="11.421875" defaultRowHeight="12.75"/>
  <cols>
    <col min="1" max="1" width="0.85546875" style="1" customWidth="1"/>
    <col min="2" max="2" width="1.1484375" style="1" hidden="1" customWidth="1"/>
    <col min="3" max="3" width="2.57421875" style="1" customWidth="1"/>
    <col min="4" max="4" width="26.28125" style="1" customWidth="1"/>
    <col min="5" max="5" width="26.8515625" style="1" customWidth="1"/>
    <col min="6" max="6" width="2.421875" style="26" hidden="1" customWidth="1"/>
    <col min="7" max="7" width="2.421875" style="26" customWidth="1"/>
    <col min="8" max="8" width="10.00390625" style="11" customWidth="1"/>
    <col min="9" max="9" width="8.8515625" style="74" customWidth="1"/>
    <col min="10" max="10" width="10.57421875" style="10" customWidth="1"/>
    <col min="11" max="11" width="10.421875" style="1" customWidth="1"/>
    <col min="12" max="12" width="4.8515625" style="79" customWidth="1"/>
    <col min="13" max="13" width="15.140625" style="78" customWidth="1"/>
    <col min="14" max="14" width="8.00390625" style="20" customWidth="1"/>
    <col min="15" max="15" width="6.57421875" style="1" customWidth="1"/>
    <col min="16" max="16384" width="11.421875" style="1" customWidth="1"/>
  </cols>
  <sheetData>
    <row r="1" spans="1:14" ht="6" customHeight="1">
      <c r="A1" s="2"/>
      <c r="B1" s="205"/>
      <c r="C1" s="205"/>
      <c r="D1" s="205"/>
      <c r="E1" s="205"/>
      <c r="F1" s="205"/>
      <c r="G1" s="205"/>
      <c r="H1" s="205"/>
      <c r="I1" s="205"/>
      <c r="J1" s="205"/>
      <c r="K1" s="205"/>
      <c r="L1" s="205"/>
      <c r="M1" s="77"/>
      <c r="N1" s="29"/>
    </row>
    <row r="2" spans="1:15" ht="57.75" customHeight="1">
      <c r="A2" s="3"/>
      <c r="B2" s="30"/>
      <c r="C2" s="312" t="s">
        <v>120</v>
      </c>
      <c r="D2" s="323"/>
      <c r="E2" s="316" t="s">
        <v>106</v>
      </c>
      <c r="F2" s="317"/>
      <c r="G2" s="318"/>
      <c r="H2" s="123" t="s">
        <v>133</v>
      </c>
      <c r="I2" s="123" t="s">
        <v>96</v>
      </c>
      <c r="J2" s="117" t="s">
        <v>104</v>
      </c>
      <c r="K2" s="117" t="s">
        <v>104</v>
      </c>
      <c r="L2" s="311" t="s">
        <v>129</v>
      </c>
      <c r="M2" s="210"/>
      <c r="N2" s="211"/>
      <c r="O2" s="332"/>
    </row>
    <row r="3" spans="1:15" ht="30.75" customHeight="1">
      <c r="A3" s="4"/>
      <c r="B3" s="126"/>
      <c r="C3" s="314" t="s">
        <v>131</v>
      </c>
      <c r="D3" s="315"/>
      <c r="E3" s="319">
        <f>K37</f>
        <v>0</v>
      </c>
      <c r="F3" s="320"/>
      <c r="G3" s="320"/>
      <c r="H3" s="127"/>
      <c r="I3" s="80"/>
      <c r="J3" s="33" t="s">
        <v>2</v>
      </c>
      <c r="K3" s="103" t="s">
        <v>1</v>
      </c>
      <c r="L3" s="255" t="s">
        <v>25</v>
      </c>
      <c r="M3" s="256"/>
      <c r="N3" s="257"/>
      <c r="O3" s="333"/>
    </row>
    <row r="4" spans="1:15" ht="15.75" customHeight="1">
      <c r="A4" s="8"/>
      <c r="B4" s="36"/>
      <c r="C4" s="129"/>
      <c r="D4" s="300"/>
      <c r="E4" s="300"/>
      <c r="F4" s="33"/>
      <c r="G4" s="33"/>
      <c r="H4" s="59"/>
      <c r="I4" s="71"/>
      <c r="J4" s="62"/>
      <c r="K4" s="63"/>
      <c r="L4" s="218"/>
      <c r="M4" s="219"/>
      <c r="N4" s="219"/>
      <c r="O4" s="334"/>
    </row>
    <row r="5" spans="1:15" ht="21.75" customHeight="1">
      <c r="A5" s="8"/>
      <c r="B5" s="128"/>
      <c r="C5" s="252" t="s">
        <v>184</v>
      </c>
      <c r="D5" s="252"/>
      <c r="E5" s="253"/>
      <c r="F5" s="33"/>
      <c r="G5" s="33"/>
      <c r="H5" s="33"/>
      <c r="I5" s="80"/>
      <c r="J5" s="34"/>
      <c r="K5" s="106"/>
      <c r="L5" s="201"/>
      <c r="M5" s="202"/>
      <c r="N5" s="202"/>
      <c r="O5" s="334"/>
    </row>
    <row r="6" spans="1:15" s="22" customFormat="1" ht="19.5" customHeight="1">
      <c r="A6" s="4"/>
      <c r="B6" s="31"/>
      <c r="C6" s="121" t="s">
        <v>45</v>
      </c>
      <c r="D6" s="266" t="s">
        <v>121</v>
      </c>
      <c r="E6" s="267"/>
      <c r="F6" s="92"/>
      <c r="G6" s="38"/>
      <c r="H6" s="118"/>
      <c r="I6" s="66">
        <v>12</v>
      </c>
      <c r="J6" s="27" t="str">
        <f aca="true" t="shared" si="0" ref="J6:J25">IF(H6&gt;0,ROUND(H6*I6,0)," ")</f>
        <v> </v>
      </c>
      <c r="K6" s="107" t="str">
        <f aca="true" t="shared" si="1" ref="K6:K25">IF(H6&gt;0,ROUND(H6*I6/12,1)," ")</f>
        <v> </v>
      </c>
      <c r="L6" s="201"/>
      <c r="M6" s="202"/>
      <c r="N6" s="202"/>
      <c r="O6" s="335"/>
    </row>
    <row r="7" spans="1:15" s="22" customFormat="1" ht="17.25" customHeight="1">
      <c r="A7" s="4"/>
      <c r="B7" s="31"/>
      <c r="C7" s="96" t="s">
        <v>50</v>
      </c>
      <c r="D7" s="266" t="s">
        <v>20</v>
      </c>
      <c r="E7" s="267"/>
      <c r="F7" s="92"/>
      <c r="G7" s="38"/>
      <c r="H7" s="118"/>
      <c r="I7" s="66">
        <v>12</v>
      </c>
      <c r="J7" s="27" t="str">
        <f t="shared" si="0"/>
        <v> </v>
      </c>
      <c r="K7" s="107" t="str">
        <f t="shared" si="1"/>
        <v> </v>
      </c>
      <c r="L7" s="263"/>
      <c r="M7" s="264"/>
      <c r="N7" s="265"/>
      <c r="O7" s="336"/>
    </row>
    <row r="8" spans="1:15" s="22" customFormat="1" ht="21" customHeight="1">
      <c r="A8" s="4"/>
      <c r="B8" s="31"/>
      <c r="C8" s="98" t="s">
        <v>48</v>
      </c>
      <c r="D8" s="266" t="s">
        <v>112</v>
      </c>
      <c r="E8" s="267"/>
      <c r="F8" s="92"/>
      <c r="G8" s="38"/>
      <c r="H8" s="118"/>
      <c r="I8" s="66">
        <v>12</v>
      </c>
      <c r="J8" s="27" t="str">
        <f t="shared" si="0"/>
        <v> </v>
      </c>
      <c r="K8" s="107" t="str">
        <f t="shared" si="1"/>
        <v> </v>
      </c>
      <c r="L8" s="263"/>
      <c r="M8" s="264"/>
      <c r="N8" s="322"/>
      <c r="O8" s="336"/>
    </row>
    <row r="9" spans="1:15" s="22" customFormat="1" ht="17.25" customHeight="1">
      <c r="A9" s="4"/>
      <c r="B9" s="31"/>
      <c r="C9" s="98" t="s">
        <v>48</v>
      </c>
      <c r="D9" s="266" t="s">
        <v>111</v>
      </c>
      <c r="E9" s="267"/>
      <c r="F9" s="92"/>
      <c r="G9" s="38"/>
      <c r="H9" s="118"/>
      <c r="I9" s="66">
        <v>1</v>
      </c>
      <c r="J9" s="27" t="str">
        <f t="shared" si="0"/>
        <v> </v>
      </c>
      <c r="K9" s="107" t="str">
        <f t="shared" si="1"/>
        <v> </v>
      </c>
      <c r="L9" s="201"/>
      <c r="M9" s="202"/>
      <c r="N9" s="202"/>
      <c r="O9" s="336"/>
    </row>
    <row r="10" spans="1:15" s="22" customFormat="1" ht="18" customHeight="1">
      <c r="A10" s="4"/>
      <c r="B10" s="31"/>
      <c r="C10" s="98" t="s">
        <v>48</v>
      </c>
      <c r="D10" s="266" t="s">
        <v>21</v>
      </c>
      <c r="E10" s="267"/>
      <c r="F10" s="92"/>
      <c r="G10" s="38"/>
      <c r="H10" s="118"/>
      <c r="I10" s="66">
        <v>1</v>
      </c>
      <c r="J10" s="27" t="str">
        <f t="shared" si="0"/>
        <v> </v>
      </c>
      <c r="K10" s="107" t="str">
        <f t="shared" si="1"/>
        <v> </v>
      </c>
      <c r="L10" s="203"/>
      <c r="M10" s="204"/>
      <c r="N10" s="204"/>
      <c r="O10" s="336"/>
    </row>
    <row r="11" spans="1:15" s="22" customFormat="1" ht="18.75" customHeight="1">
      <c r="A11" s="4"/>
      <c r="B11" s="31"/>
      <c r="C11" s="99" t="s">
        <v>49</v>
      </c>
      <c r="D11" s="266" t="s">
        <v>123</v>
      </c>
      <c r="E11" s="267"/>
      <c r="F11" s="92"/>
      <c r="G11" s="38"/>
      <c r="H11" s="118"/>
      <c r="I11" s="66">
        <v>1</v>
      </c>
      <c r="J11" s="27" t="str">
        <f t="shared" si="0"/>
        <v> </v>
      </c>
      <c r="K11" s="107" t="str">
        <f t="shared" si="1"/>
        <v> </v>
      </c>
      <c r="L11" s="201"/>
      <c r="M11" s="202"/>
      <c r="N11" s="202"/>
      <c r="O11" s="336"/>
    </row>
    <row r="12" spans="1:15" s="22" customFormat="1" ht="17.25" customHeight="1">
      <c r="A12" s="4"/>
      <c r="B12" s="31"/>
      <c r="C12" s="99" t="s">
        <v>49</v>
      </c>
      <c r="D12" s="266" t="s">
        <v>84</v>
      </c>
      <c r="E12" s="267"/>
      <c r="F12" s="92"/>
      <c r="G12" s="38"/>
      <c r="H12" s="118"/>
      <c r="I12" s="66">
        <v>1</v>
      </c>
      <c r="J12" s="27" t="str">
        <f t="shared" si="0"/>
        <v> </v>
      </c>
      <c r="K12" s="107" t="str">
        <f t="shared" si="1"/>
        <v> </v>
      </c>
      <c r="L12" s="263"/>
      <c r="M12" s="264"/>
      <c r="N12" s="265"/>
      <c r="O12" s="336"/>
    </row>
    <row r="13" spans="1:15" s="22" customFormat="1" ht="19.5" customHeight="1">
      <c r="A13" s="4"/>
      <c r="B13" s="31"/>
      <c r="C13" s="99" t="s">
        <v>49</v>
      </c>
      <c r="D13" s="266" t="s">
        <v>124</v>
      </c>
      <c r="E13" s="267"/>
      <c r="F13" s="92"/>
      <c r="G13" s="38"/>
      <c r="H13" s="118"/>
      <c r="I13" s="66">
        <v>12</v>
      </c>
      <c r="J13" s="27" t="str">
        <f t="shared" si="0"/>
        <v> </v>
      </c>
      <c r="K13" s="107" t="str">
        <f t="shared" si="1"/>
        <v> </v>
      </c>
      <c r="L13" s="263"/>
      <c r="M13" s="264"/>
      <c r="N13" s="265"/>
      <c r="O13" s="336"/>
    </row>
    <row r="14" spans="1:15" s="22" customFormat="1" ht="17.25" customHeight="1">
      <c r="A14" s="4"/>
      <c r="B14" s="31"/>
      <c r="C14" s="99" t="s">
        <v>49</v>
      </c>
      <c r="D14" s="266" t="s">
        <v>125</v>
      </c>
      <c r="E14" s="267"/>
      <c r="F14" s="92"/>
      <c r="G14" s="38"/>
      <c r="H14" s="118"/>
      <c r="I14" s="66">
        <v>12</v>
      </c>
      <c r="J14" s="27" t="str">
        <f t="shared" si="0"/>
        <v> </v>
      </c>
      <c r="K14" s="107" t="str">
        <f t="shared" si="1"/>
        <v> </v>
      </c>
      <c r="L14" s="263"/>
      <c r="M14" s="264"/>
      <c r="N14" s="265"/>
      <c r="O14" s="336"/>
    </row>
    <row r="15" spans="1:15" s="22" customFormat="1" ht="19.5" customHeight="1">
      <c r="A15" s="4"/>
      <c r="B15" s="31"/>
      <c r="C15" s="100" t="s">
        <v>52</v>
      </c>
      <c r="D15" s="266" t="s">
        <v>11</v>
      </c>
      <c r="E15" s="267"/>
      <c r="F15" s="92"/>
      <c r="G15" s="38"/>
      <c r="H15" s="118"/>
      <c r="I15" s="66">
        <v>1</v>
      </c>
      <c r="J15" s="27" t="str">
        <f t="shared" si="0"/>
        <v> </v>
      </c>
      <c r="K15" s="107" t="str">
        <f t="shared" si="1"/>
        <v> </v>
      </c>
      <c r="L15" s="263"/>
      <c r="M15" s="264"/>
      <c r="N15" s="265"/>
      <c r="O15" s="336"/>
    </row>
    <row r="16" spans="1:15" s="22" customFormat="1" ht="19.5" customHeight="1">
      <c r="A16" s="4"/>
      <c r="B16" s="31"/>
      <c r="C16" s="100" t="s">
        <v>52</v>
      </c>
      <c r="D16" s="266" t="s">
        <v>92</v>
      </c>
      <c r="E16" s="267"/>
      <c r="F16" s="92"/>
      <c r="G16" s="38"/>
      <c r="H16" s="118"/>
      <c r="I16" s="66">
        <v>12</v>
      </c>
      <c r="J16" s="27" t="str">
        <f t="shared" si="0"/>
        <v> </v>
      </c>
      <c r="K16" s="107" t="str">
        <f t="shared" si="1"/>
        <v> </v>
      </c>
      <c r="L16" s="263"/>
      <c r="M16" s="264"/>
      <c r="N16" s="265"/>
      <c r="O16" s="336"/>
    </row>
    <row r="17" spans="1:15" s="22" customFormat="1" ht="18" customHeight="1">
      <c r="A17" s="4"/>
      <c r="B17" s="31"/>
      <c r="C17" s="100" t="s">
        <v>52</v>
      </c>
      <c r="D17" s="266" t="s">
        <v>127</v>
      </c>
      <c r="E17" s="267"/>
      <c r="F17" s="92"/>
      <c r="G17" s="38"/>
      <c r="H17" s="118"/>
      <c r="I17" s="66">
        <v>52</v>
      </c>
      <c r="J17" s="27" t="str">
        <f t="shared" si="0"/>
        <v> </v>
      </c>
      <c r="K17" s="107" t="str">
        <f t="shared" si="1"/>
        <v> </v>
      </c>
      <c r="L17" s="263"/>
      <c r="M17" s="264"/>
      <c r="N17" s="265"/>
      <c r="O17" s="336"/>
    </row>
    <row r="18" spans="1:15" s="22" customFormat="1" ht="19.5" customHeight="1">
      <c r="A18" s="4"/>
      <c r="B18" s="31"/>
      <c r="C18" s="100" t="s">
        <v>52</v>
      </c>
      <c r="D18" s="266" t="s">
        <v>126</v>
      </c>
      <c r="E18" s="267"/>
      <c r="F18" s="92"/>
      <c r="G18" s="38"/>
      <c r="H18" s="118"/>
      <c r="I18" s="66">
        <v>365</v>
      </c>
      <c r="J18" s="27" t="str">
        <f t="shared" si="0"/>
        <v> </v>
      </c>
      <c r="K18" s="107" t="str">
        <f t="shared" si="1"/>
        <v> </v>
      </c>
      <c r="L18" s="263"/>
      <c r="M18" s="264"/>
      <c r="N18" s="265"/>
      <c r="O18" s="336"/>
    </row>
    <row r="19" spans="1:15" s="22" customFormat="1" ht="19.5" customHeight="1">
      <c r="A19" s="4"/>
      <c r="B19" s="31"/>
      <c r="C19" s="100" t="s">
        <v>52</v>
      </c>
      <c r="D19" s="266" t="s">
        <v>128</v>
      </c>
      <c r="E19" s="267"/>
      <c r="F19" s="92"/>
      <c r="G19" s="38"/>
      <c r="H19" s="118"/>
      <c r="I19" s="66">
        <v>52</v>
      </c>
      <c r="J19" s="27" t="str">
        <f t="shared" si="0"/>
        <v> </v>
      </c>
      <c r="K19" s="107" t="str">
        <f t="shared" si="1"/>
        <v> </v>
      </c>
      <c r="L19" s="263"/>
      <c r="M19" s="264"/>
      <c r="N19" s="265"/>
      <c r="O19" s="336"/>
    </row>
    <row r="20" spans="1:15" s="22" customFormat="1" ht="19.5" customHeight="1">
      <c r="A20" s="4"/>
      <c r="B20" s="31"/>
      <c r="C20" s="100" t="s">
        <v>52</v>
      </c>
      <c r="D20" s="266" t="s">
        <v>15</v>
      </c>
      <c r="E20" s="267"/>
      <c r="F20" s="92"/>
      <c r="G20" s="38"/>
      <c r="H20" s="118"/>
      <c r="I20" s="66">
        <v>12</v>
      </c>
      <c r="J20" s="27" t="str">
        <f t="shared" si="0"/>
        <v> </v>
      </c>
      <c r="K20" s="107" t="str">
        <f t="shared" si="1"/>
        <v> </v>
      </c>
      <c r="L20" s="263"/>
      <c r="M20" s="264"/>
      <c r="N20" s="265"/>
      <c r="O20" s="336"/>
    </row>
    <row r="21" spans="1:15" s="22" customFormat="1" ht="19.5" customHeight="1">
      <c r="A21" s="4"/>
      <c r="B21" s="31"/>
      <c r="C21" s="100" t="s">
        <v>52</v>
      </c>
      <c r="D21" s="266" t="s">
        <v>12</v>
      </c>
      <c r="E21" s="267"/>
      <c r="F21" s="92"/>
      <c r="G21" s="38"/>
      <c r="H21" s="118"/>
      <c r="I21" s="66">
        <v>1</v>
      </c>
      <c r="J21" s="27" t="str">
        <f t="shared" si="0"/>
        <v> </v>
      </c>
      <c r="K21" s="107" t="str">
        <f t="shared" si="1"/>
        <v> </v>
      </c>
      <c r="L21" s="263"/>
      <c r="M21" s="264"/>
      <c r="N21" s="265"/>
      <c r="O21" s="336"/>
    </row>
    <row r="22" spans="1:15" s="22" customFormat="1" ht="19.5" customHeight="1">
      <c r="A22" s="4"/>
      <c r="B22" s="31"/>
      <c r="C22" s="100" t="s">
        <v>52</v>
      </c>
      <c r="D22" s="266" t="s">
        <v>115</v>
      </c>
      <c r="E22" s="267"/>
      <c r="F22" s="92"/>
      <c r="G22" s="38"/>
      <c r="H22" s="118"/>
      <c r="I22" s="66">
        <v>1</v>
      </c>
      <c r="J22" s="27" t="str">
        <f t="shared" si="0"/>
        <v> </v>
      </c>
      <c r="K22" s="107" t="str">
        <f t="shared" si="1"/>
        <v> </v>
      </c>
      <c r="L22" s="263"/>
      <c r="M22" s="264"/>
      <c r="N22" s="265"/>
      <c r="O22" s="336"/>
    </row>
    <row r="23" spans="1:15" s="22" customFormat="1" ht="18.75" customHeight="1">
      <c r="A23" s="4"/>
      <c r="B23" s="31"/>
      <c r="C23" s="100" t="s">
        <v>52</v>
      </c>
      <c r="D23" s="266" t="s">
        <v>79</v>
      </c>
      <c r="E23" s="267"/>
      <c r="F23" s="92"/>
      <c r="G23" s="38"/>
      <c r="H23" s="118"/>
      <c r="I23" s="66">
        <v>1</v>
      </c>
      <c r="J23" s="27" t="str">
        <f t="shared" si="0"/>
        <v> </v>
      </c>
      <c r="K23" s="107" t="str">
        <f t="shared" si="1"/>
        <v> </v>
      </c>
      <c r="L23" s="263"/>
      <c r="M23" s="264"/>
      <c r="N23" s="265"/>
      <c r="O23" s="336"/>
    </row>
    <row r="24" spans="1:15" s="22" customFormat="1" ht="19.5" customHeight="1">
      <c r="A24" s="4"/>
      <c r="B24" s="31"/>
      <c r="C24" s="122" t="s">
        <v>53</v>
      </c>
      <c r="D24" s="266" t="s">
        <v>114</v>
      </c>
      <c r="E24" s="267"/>
      <c r="F24" s="92"/>
      <c r="G24" s="38"/>
      <c r="H24" s="118"/>
      <c r="I24" s="66">
        <v>1</v>
      </c>
      <c r="J24" s="27" t="str">
        <f t="shared" si="0"/>
        <v> </v>
      </c>
      <c r="K24" s="107" t="str">
        <f t="shared" si="1"/>
        <v> </v>
      </c>
      <c r="L24" s="201"/>
      <c r="M24" s="202"/>
      <c r="N24" s="202"/>
      <c r="O24" s="336"/>
    </row>
    <row r="25" spans="1:15" s="22" customFormat="1" ht="21" customHeight="1">
      <c r="A25" s="4"/>
      <c r="B25" s="31"/>
      <c r="C25" s="122" t="s">
        <v>53</v>
      </c>
      <c r="D25" s="266"/>
      <c r="E25" s="267"/>
      <c r="F25" s="92"/>
      <c r="G25" s="38"/>
      <c r="H25" s="120"/>
      <c r="I25" s="67">
        <v>12</v>
      </c>
      <c r="J25" s="27" t="str">
        <f t="shared" si="0"/>
        <v> </v>
      </c>
      <c r="K25" s="107" t="str">
        <f t="shared" si="1"/>
        <v> </v>
      </c>
      <c r="L25" s="201"/>
      <c r="M25" s="202"/>
      <c r="N25" s="202"/>
      <c r="O25" s="336"/>
    </row>
    <row r="26" spans="1:15" s="22" customFormat="1" ht="19.5" customHeight="1" thickBot="1">
      <c r="A26" s="8"/>
      <c r="B26" s="36"/>
      <c r="C26" s="56"/>
      <c r="D26" s="293" t="s">
        <v>185</v>
      </c>
      <c r="E26" s="294"/>
      <c r="F26" s="294"/>
      <c r="G26" s="295"/>
      <c r="H26" s="61"/>
      <c r="I26" s="68"/>
      <c r="J26" s="65">
        <f>ROUNDUP(SUM(J6:J25),0)</f>
        <v>0</v>
      </c>
      <c r="K26" s="65">
        <f>SUM(K6:K25)</f>
        <v>0</v>
      </c>
      <c r="L26" s="230"/>
      <c r="M26" s="231"/>
      <c r="N26" s="231"/>
      <c r="O26" s="336"/>
    </row>
    <row r="27" spans="1:15" ht="10.5" customHeight="1" thickTop="1">
      <c r="A27" s="8"/>
      <c r="B27" s="36"/>
      <c r="C27" s="57"/>
      <c r="D27" s="57"/>
      <c r="E27" s="57"/>
      <c r="F27" s="58"/>
      <c r="G27" s="58"/>
      <c r="H27" s="59"/>
      <c r="I27" s="71"/>
      <c r="J27" s="60"/>
      <c r="K27" s="109"/>
      <c r="L27" s="224"/>
      <c r="M27" s="225"/>
      <c r="N27" s="225"/>
      <c r="O27" s="337"/>
    </row>
    <row r="28" spans="1:15" ht="23.25" customHeight="1">
      <c r="A28" s="8"/>
      <c r="B28" s="36"/>
      <c r="C28" s="40" t="s">
        <v>182</v>
      </c>
      <c r="D28" s="41"/>
      <c r="E28" s="42"/>
      <c r="F28" s="87"/>
      <c r="G28" s="87"/>
      <c r="H28" s="37"/>
      <c r="I28" s="125"/>
      <c r="J28" s="39"/>
      <c r="K28" s="110"/>
      <c r="L28" s="201"/>
      <c r="M28" s="202"/>
      <c r="N28" s="202"/>
      <c r="O28" s="337"/>
    </row>
    <row r="29" spans="1:15" s="22" customFormat="1" ht="19.5" customHeight="1">
      <c r="A29" s="8"/>
      <c r="B29" s="36"/>
      <c r="C29" s="116" t="s">
        <v>54</v>
      </c>
      <c r="D29" s="266" t="s">
        <v>57</v>
      </c>
      <c r="E29" s="267"/>
      <c r="F29" s="92"/>
      <c r="G29" s="38"/>
      <c r="H29" s="118"/>
      <c r="I29" s="66">
        <v>12</v>
      </c>
      <c r="J29" s="27" t="str">
        <f>IF(H29&gt;0,ROUND(H29*I29,0)," ")</f>
        <v> </v>
      </c>
      <c r="K29" s="107" t="str">
        <f>IF(H29&gt;0,ROUND(H29*I29/12,1)," ")</f>
        <v> </v>
      </c>
      <c r="L29" s="201"/>
      <c r="M29" s="202"/>
      <c r="N29" s="202"/>
      <c r="O29" s="336"/>
    </row>
    <row r="30" spans="1:15" s="22" customFormat="1" ht="19.5" customHeight="1">
      <c r="A30" s="8"/>
      <c r="B30" s="36"/>
      <c r="C30" s="116" t="s">
        <v>54</v>
      </c>
      <c r="D30" s="266" t="s">
        <v>134</v>
      </c>
      <c r="E30" s="267"/>
      <c r="F30" s="93"/>
      <c r="G30" s="86"/>
      <c r="H30" s="120"/>
      <c r="I30" s="67">
        <v>1</v>
      </c>
      <c r="J30" s="28" t="str">
        <f>IF(H30&gt;0,ROUND(H30*I30,0)," ")</f>
        <v> </v>
      </c>
      <c r="K30" s="108" t="str">
        <f>IF(H30&gt;0,ROUND(H30*I30/12,1)," ")</f>
        <v> </v>
      </c>
      <c r="L30" s="222"/>
      <c r="M30" s="223"/>
      <c r="N30" s="223"/>
      <c r="O30" s="336"/>
    </row>
    <row r="31" spans="1:15" s="22" customFormat="1" ht="19.5" customHeight="1">
      <c r="A31" s="8"/>
      <c r="B31" s="36"/>
      <c r="C31" s="116" t="s">
        <v>54</v>
      </c>
      <c r="D31" s="266"/>
      <c r="E31" s="267"/>
      <c r="F31" s="93"/>
      <c r="G31" s="86"/>
      <c r="H31" s="120"/>
      <c r="I31" s="67">
        <v>1</v>
      </c>
      <c r="J31" s="28" t="str">
        <f>IF(H31&gt;0,ROUND(H31*I31,0)," ")</f>
        <v> </v>
      </c>
      <c r="K31" s="108" t="str">
        <f>IF(H31&gt;0,ROUND(H31*I31/12,1)," ")</f>
        <v> </v>
      </c>
      <c r="L31" s="222"/>
      <c r="M31" s="223"/>
      <c r="N31" s="223"/>
      <c r="O31" s="336"/>
    </row>
    <row r="32" spans="1:15" s="22" customFormat="1" ht="19.5" customHeight="1" thickBot="1">
      <c r="A32" s="8"/>
      <c r="B32" s="36"/>
      <c r="C32" s="56"/>
      <c r="D32" s="293" t="s">
        <v>186</v>
      </c>
      <c r="E32" s="294"/>
      <c r="F32" s="294"/>
      <c r="G32" s="295"/>
      <c r="H32" s="61"/>
      <c r="I32" s="69"/>
      <c r="J32" s="65">
        <f>ROUNDUP(SUM(J29:J31),0)</f>
        <v>0</v>
      </c>
      <c r="K32" s="65">
        <f>ROUNDUP(SUM(K29:K31),0)</f>
        <v>0</v>
      </c>
      <c r="L32" s="230"/>
      <c r="M32" s="231"/>
      <c r="N32" s="231"/>
      <c r="O32" s="336"/>
    </row>
    <row r="33" spans="1:15" ht="10.5" customHeight="1" thickTop="1">
      <c r="A33" s="8"/>
      <c r="B33" s="36"/>
      <c r="C33" s="57"/>
      <c r="D33" s="57"/>
      <c r="E33" s="57"/>
      <c r="F33" s="58"/>
      <c r="G33" s="58"/>
      <c r="H33" s="59"/>
      <c r="I33" s="71"/>
      <c r="J33" s="60"/>
      <c r="K33" s="59"/>
      <c r="L33" s="224"/>
      <c r="M33" s="225"/>
      <c r="N33" s="225"/>
      <c r="O33" s="337"/>
    </row>
    <row r="34" spans="1:15" ht="42" customHeight="1">
      <c r="A34" s="8"/>
      <c r="B34" s="36"/>
      <c r="C34" s="43" t="s">
        <v>122</v>
      </c>
      <c r="D34" s="43"/>
      <c r="E34" s="43"/>
      <c r="F34" s="88"/>
      <c r="G34" s="88"/>
      <c r="H34" s="44"/>
      <c r="I34" s="45"/>
      <c r="J34" s="46" t="s">
        <v>130</v>
      </c>
      <c r="K34" s="111" t="s">
        <v>6</v>
      </c>
      <c r="L34" s="201"/>
      <c r="M34" s="202"/>
      <c r="N34" s="202"/>
      <c r="O34" s="337"/>
    </row>
    <row r="35" spans="1:15" ht="15">
      <c r="A35" s="8"/>
      <c r="B35" s="36"/>
      <c r="C35" s="75"/>
      <c r="D35" s="310" t="s">
        <v>188</v>
      </c>
      <c r="E35" s="307"/>
      <c r="F35" s="307"/>
      <c r="G35" s="308"/>
      <c r="H35" s="309"/>
      <c r="I35" s="47"/>
      <c r="J35" s="46"/>
      <c r="K35" s="112">
        <f>SUMIF(G$6:G$25,"",K$6:K$25)</f>
        <v>0</v>
      </c>
      <c r="L35" s="207"/>
      <c r="M35" s="208"/>
      <c r="N35" s="208"/>
      <c r="O35" s="337"/>
    </row>
    <row r="36" spans="1:15" ht="19.5" customHeight="1">
      <c r="A36" s="8"/>
      <c r="B36" s="36"/>
      <c r="C36" s="76" t="s">
        <v>119</v>
      </c>
      <c r="D36" s="306" t="s">
        <v>187</v>
      </c>
      <c r="E36" s="307"/>
      <c r="F36" s="307"/>
      <c r="G36" s="308"/>
      <c r="H36" s="309"/>
      <c r="I36" s="94"/>
      <c r="J36" s="95"/>
      <c r="K36" s="113">
        <f>K32</f>
        <v>0</v>
      </c>
      <c r="L36" s="226"/>
      <c r="M36" s="227"/>
      <c r="N36" s="227"/>
      <c r="O36" s="337"/>
    </row>
    <row r="37" spans="1:15" ht="19.5" customHeight="1" thickBot="1">
      <c r="A37" s="8"/>
      <c r="B37" s="36"/>
      <c r="C37" s="52"/>
      <c r="D37" s="303" t="s">
        <v>40</v>
      </c>
      <c r="E37" s="304"/>
      <c r="F37" s="304"/>
      <c r="G37" s="304"/>
      <c r="H37" s="305"/>
      <c r="I37" s="53"/>
      <c r="J37" s="54">
        <f>K37*12</f>
        <v>0</v>
      </c>
      <c r="K37" s="54">
        <f>SUM(K35:K36)</f>
        <v>0</v>
      </c>
      <c r="L37" s="228"/>
      <c r="M37" s="229"/>
      <c r="N37" s="229"/>
      <c r="O37" s="337"/>
    </row>
    <row r="38" spans="1:15" ht="19.5" customHeight="1" thickTop="1">
      <c r="A38" s="4"/>
      <c r="B38" s="5"/>
      <c r="C38" s="7"/>
      <c r="D38" s="9"/>
      <c r="E38" s="9"/>
      <c r="F38" s="23"/>
      <c r="G38" s="23"/>
      <c r="H38" s="9"/>
      <c r="I38" s="70"/>
      <c r="J38" s="9"/>
      <c r="K38" s="9"/>
      <c r="L38" s="214"/>
      <c r="M38" s="215"/>
      <c r="N38" s="215"/>
      <c r="O38" s="337"/>
    </row>
    <row r="39" spans="1:14" ht="12.75">
      <c r="A39" s="14"/>
      <c r="B39" s="12"/>
      <c r="C39" s="15"/>
      <c r="D39" s="16"/>
      <c r="E39" s="16"/>
      <c r="F39" s="24"/>
      <c r="G39" s="24"/>
      <c r="H39" s="17"/>
      <c r="I39" s="72"/>
      <c r="J39" s="18"/>
      <c r="K39" s="19"/>
      <c r="L39" s="15"/>
      <c r="M39" s="220"/>
      <c r="N39" s="221"/>
    </row>
    <row r="40" spans="1:14" ht="12.75">
      <c r="A40" s="13"/>
      <c r="B40" s="13"/>
      <c r="C40" s="13"/>
      <c r="D40" s="13"/>
      <c r="E40" s="13"/>
      <c r="F40" s="25"/>
      <c r="G40" s="25"/>
      <c r="H40" s="20"/>
      <c r="I40" s="73"/>
      <c r="J40" s="21"/>
      <c r="K40" s="13"/>
      <c r="L40" s="78"/>
      <c r="M40" s="220"/>
      <c r="N40" s="221"/>
    </row>
    <row r="41" spans="1:14" ht="12.75">
      <c r="A41" s="13"/>
      <c r="B41" s="13"/>
      <c r="C41" s="13"/>
      <c r="D41" s="13"/>
      <c r="E41" s="13"/>
      <c r="F41" s="25"/>
      <c r="G41" s="25"/>
      <c r="H41" s="20"/>
      <c r="I41" s="73"/>
      <c r="J41" s="21"/>
      <c r="K41" s="13"/>
      <c r="L41" s="78"/>
      <c r="M41" s="220"/>
      <c r="N41" s="221"/>
    </row>
    <row r="42" spans="1:14" ht="12.75">
      <c r="A42" s="13"/>
      <c r="B42" s="13"/>
      <c r="C42" s="13"/>
      <c r="D42" s="13"/>
      <c r="E42" s="13"/>
      <c r="F42" s="25"/>
      <c r="G42" s="25"/>
      <c r="H42" s="20"/>
      <c r="I42" s="73"/>
      <c r="J42" s="21"/>
      <c r="K42" s="13"/>
      <c r="L42" s="78"/>
      <c r="M42" s="220"/>
      <c r="N42" s="221"/>
    </row>
    <row r="43" spans="1:12" ht="12.75">
      <c r="A43" s="13"/>
      <c r="B43" s="13"/>
      <c r="C43" s="13"/>
      <c r="D43" s="13"/>
      <c r="E43" s="13"/>
      <c r="F43" s="25"/>
      <c r="G43" s="25"/>
      <c r="H43" s="20"/>
      <c r="I43" s="73"/>
      <c r="J43" s="21"/>
      <c r="K43" s="13"/>
      <c r="L43" s="78"/>
    </row>
    <row r="44" spans="1:12" ht="12.75">
      <c r="A44" s="13"/>
      <c r="B44" s="13"/>
      <c r="C44" s="13"/>
      <c r="D44" s="13"/>
      <c r="E44" s="13"/>
      <c r="F44" s="25"/>
      <c r="G44" s="25"/>
      <c r="H44" s="20"/>
      <c r="I44" s="73"/>
      <c r="J44" s="21"/>
      <c r="K44" s="13"/>
      <c r="L44" s="78"/>
    </row>
    <row r="45" spans="1:12" ht="12.75">
      <c r="A45" s="13"/>
      <c r="B45" s="13"/>
      <c r="C45" s="13"/>
      <c r="D45" s="13"/>
      <c r="E45" s="13"/>
      <c r="F45" s="25"/>
      <c r="G45" s="25"/>
      <c r="H45" s="20"/>
      <c r="I45" s="73"/>
      <c r="J45" s="21"/>
      <c r="K45" s="13"/>
      <c r="L45" s="78"/>
    </row>
    <row r="46" spans="6:14" s="13" customFormat="1" ht="12.75">
      <c r="F46" s="25"/>
      <c r="G46" s="25"/>
      <c r="H46" s="20"/>
      <c r="I46" s="73"/>
      <c r="J46" s="21"/>
      <c r="L46" s="78"/>
      <c r="M46" s="78"/>
      <c r="N46" s="20"/>
    </row>
    <row r="47" spans="6:7" ht="12.75">
      <c r="F47" s="25"/>
      <c r="G47" s="25"/>
    </row>
    <row r="48" spans="6:7" ht="12.75">
      <c r="F48" s="25"/>
      <c r="G48" s="25"/>
    </row>
    <row r="49" spans="6:7" ht="12.75">
      <c r="F49" s="25"/>
      <c r="G49" s="25"/>
    </row>
    <row r="82" ht="12.75"/>
    <row r="83" ht="12.75"/>
  </sheetData>
  <sheetProtection/>
  <mergeCells count="77">
    <mergeCell ref="L13:N13"/>
    <mergeCell ref="L18:N18"/>
    <mergeCell ref="L4:N4"/>
    <mergeCell ref="L5:N5"/>
    <mergeCell ref="L10:N10"/>
    <mergeCell ref="L7:N7"/>
    <mergeCell ref="L8:N8"/>
    <mergeCell ref="L23:N23"/>
    <mergeCell ref="L20:N20"/>
    <mergeCell ref="L22:N22"/>
    <mergeCell ref="L17:N17"/>
    <mergeCell ref="L19:N19"/>
    <mergeCell ref="L31:N31"/>
    <mergeCell ref="L32:N32"/>
    <mergeCell ref="L24:N24"/>
    <mergeCell ref="L27:N27"/>
    <mergeCell ref="O4:O5"/>
    <mergeCell ref="L6:N6"/>
    <mergeCell ref="L25:N25"/>
    <mergeCell ref="L14:N14"/>
    <mergeCell ref="L15:N15"/>
    <mergeCell ref="L16:N16"/>
    <mergeCell ref="L21:N21"/>
    <mergeCell ref="L9:N9"/>
    <mergeCell ref="L11:N11"/>
    <mergeCell ref="L12:N12"/>
    <mergeCell ref="M42:N42"/>
    <mergeCell ref="M39:N39"/>
    <mergeCell ref="M40:N40"/>
    <mergeCell ref="M41:N41"/>
    <mergeCell ref="L38:N38"/>
    <mergeCell ref="L37:N37"/>
    <mergeCell ref="L35:N35"/>
    <mergeCell ref="L33:N33"/>
    <mergeCell ref="L36:N36"/>
    <mergeCell ref="L34:N34"/>
    <mergeCell ref="B1:L1"/>
    <mergeCell ref="L2:N2"/>
    <mergeCell ref="C2:D2"/>
    <mergeCell ref="L3:N3"/>
    <mergeCell ref="C3:D3"/>
    <mergeCell ref="E2:G2"/>
    <mergeCell ref="E3:G3"/>
    <mergeCell ref="L28:N28"/>
    <mergeCell ref="L30:N30"/>
    <mergeCell ref="L29:N29"/>
    <mergeCell ref="L26:N26"/>
    <mergeCell ref="D37:H37"/>
    <mergeCell ref="D20:E20"/>
    <mergeCell ref="D32:G32"/>
    <mergeCell ref="D29:E29"/>
    <mergeCell ref="D25:E25"/>
    <mergeCell ref="D23:E23"/>
    <mergeCell ref="D36:H36"/>
    <mergeCell ref="D35:H35"/>
    <mergeCell ref="D26:G26"/>
    <mergeCell ref="D31:E31"/>
    <mergeCell ref="D19:E19"/>
    <mergeCell ref="D16:E16"/>
    <mergeCell ref="D21:E21"/>
    <mergeCell ref="D22:E22"/>
    <mergeCell ref="D17:E17"/>
    <mergeCell ref="D18:E18"/>
    <mergeCell ref="D30:E30"/>
    <mergeCell ref="D11:E11"/>
    <mergeCell ref="D15:E15"/>
    <mergeCell ref="D12:E12"/>
    <mergeCell ref="D24:E24"/>
    <mergeCell ref="D13:E13"/>
    <mergeCell ref="D14:E14"/>
    <mergeCell ref="D10:E10"/>
    <mergeCell ref="D4:E4"/>
    <mergeCell ref="D8:E8"/>
    <mergeCell ref="D6:E6"/>
    <mergeCell ref="C5:E5"/>
    <mergeCell ref="D7:E7"/>
    <mergeCell ref="D9:E9"/>
  </mergeCells>
  <printOptions gridLines="1"/>
  <pageMargins left="0.72" right="0.3937007874015748" top="0.85" bottom="0.7874015748031497" header="0.3937007874015748" footer="0.3937007874015748"/>
  <pageSetup fitToHeight="2" horizontalDpi="600" verticalDpi="600" orientation="portrait" paperSize="9" scale="71" r:id="rId3"/>
  <headerFooter alignWithMargins="0">
    <oddHeader>&amp;C&amp;"Arial,Fett"&amp;20&amp;F, &amp;A</oddHeader>
    <oddFooter>&amp;LSeite &amp;P von &amp;N&amp;8
Ausgedruckt am &amp;D&amp;C&amp;8
&amp;R&amp;8Autor der Vorlage: Plusminus Basel
</oddFooter>
  </headerFooter>
  <legacyDrawing r:id="rId2"/>
</worksheet>
</file>

<file path=xl/worksheets/sheet5.xml><?xml version="1.0" encoding="utf-8"?>
<worksheet xmlns="http://schemas.openxmlformats.org/spreadsheetml/2006/main" xmlns:r="http://schemas.openxmlformats.org/officeDocument/2006/relationships">
  <dimension ref="A1:O32"/>
  <sheetViews>
    <sheetView showZeros="0" zoomScalePageLayoutView="0" workbookViewId="0" topLeftCell="A1">
      <pane xSplit="2" ySplit="3" topLeftCell="C4" activePane="bottomRight" state="frozen"/>
      <selection pane="topLeft" activeCell="A1" sqref="A1"/>
      <selection pane="topRight" activeCell="C1" sqref="C1"/>
      <selection pane="bottomLeft" activeCell="A8" sqref="A8"/>
      <selection pane="bottomRight" activeCell="O2" sqref="O2:O20"/>
    </sheetView>
  </sheetViews>
  <sheetFormatPr defaultColWidth="11.421875" defaultRowHeight="12.75"/>
  <cols>
    <col min="1" max="1" width="0.85546875" style="1" customWidth="1"/>
    <col min="2" max="2" width="1.1484375" style="1" hidden="1" customWidth="1"/>
    <col min="3" max="3" width="2.57421875" style="1" customWidth="1"/>
    <col min="4" max="4" width="26.28125" style="1" customWidth="1"/>
    <col min="5" max="5" width="26.8515625" style="1" customWidth="1"/>
    <col min="6" max="6" width="2.421875" style="26" hidden="1" customWidth="1"/>
    <col min="7" max="7" width="2.421875" style="26" customWidth="1"/>
    <col min="8" max="8" width="10.00390625" style="11" customWidth="1"/>
    <col min="9" max="9" width="8.8515625" style="74" customWidth="1"/>
    <col min="10" max="10" width="10.57421875" style="10" customWidth="1"/>
    <col min="11" max="11" width="10.421875" style="1" customWidth="1"/>
    <col min="12" max="12" width="4.8515625" style="79" customWidth="1"/>
    <col min="13" max="13" width="15.140625" style="78" customWidth="1"/>
    <col min="14" max="14" width="8.00390625" style="20" customWidth="1"/>
    <col min="15" max="15" width="6.57421875" style="1" customWidth="1"/>
    <col min="16" max="16384" width="11.421875" style="1" customWidth="1"/>
  </cols>
  <sheetData>
    <row r="1" spans="1:14" ht="6" customHeight="1">
      <c r="A1" s="2"/>
      <c r="B1" s="205"/>
      <c r="C1" s="205"/>
      <c r="D1" s="205"/>
      <c r="E1" s="205"/>
      <c r="F1" s="205"/>
      <c r="G1" s="205"/>
      <c r="H1" s="205"/>
      <c r="I1" s="205"/>
      <c r="J1" s="205"/>
      <c r="K1" s="205"/>
      <c r="L1" s="205"/>
      <c r="M1" s="77"/>
      <c r="N1" s="29"/>
    </row>
    <row r="2" spans="1:15" ht="57.75" customHeight="1">
      <c r="A2" s="3"/>
      <c r="B2" s="30"/>
      <c r="C2" s="326" t="s">
        <v>153</v>
      </c>
      <c r="D2" s="327"/>
      <c r="E2" s="328"/>
      <c r="F2" s="328"/>
      <c r="G2" s="322"/>
      <c r="H2" s="123" t="s">
        <v>133</v>
      </c>
      <c r="I2" s="123" t="s">
        <v>96</v>
      </c>
      <c r="J2" s="117" t="s">
        <v>104</v>
      </c>
      <c r="K2" s="117" t="s">
        <v>104</v>
      </c>
      <c r="L2" s="311"/>
      <c r="M2" s="210"/>
      <c r="N2" s="211"/>
      <c r="O2" s="332"/>
    </row>
    <row r="3" spans="1:15" ht="30.75" customHeight="1">
      <c r="A3" s="4"/>
      <c r="B3" s="126"/>
      <c r="C3" s="324" t="s">
        <v>129</v>
      </c>
      <c r="D3" s="325"/>
      <c r="E3" s="324"/>
      <c r="F3" s="325"/>
      <c r="G3" s="325"/>
      <c r="H3" s="127"/>
      <c r="I3" s="80"/>
      <c r="J3" s="33" t="s">
        <v>2</v>
      </c>
      <c r="K3" s="103" t="s">
        <v>1</v>
      </c>
      <c r="L3" s="255" t="s">
        <v>25</v>
      </c>
      <c r="M3" s="256"/>
      <c r="N3" s="257"/>
      <c r="O3" s="333"/>
    </row>
    <row r="4" spans="1:15" ht="15.75" customHeight="1">
      <c r="A4" s="8"/>
      <c r="B4" s="36"/>
      <c r="C4" s="34"/>
      <c r="D4" s="34"/>
      <c r="E4" s="34"/>
      <c r="F4" s="34"/>
      <c r="G4" s="34"/>
      <c r="H4" s="34"/>
      <c r="I4" s="34"/>
      <c r="J4" s="34"/>
      <c r="K4" s="34"/>
      <c r="L4" s="218"/>
      <c r="M4" s="219"/>
      <c r="N4" s="219"/>
      <c r="O4" s="334"/>
    </row>
    <row r="5" spans="1:15" ht="27.75" customHeight="1">
      <c r="A5" s="8"/>
      <c r="B5" s="128"/>
      <c r="C5" s="252" t="s">
        <v>40</v>
      </c>
      <c r="D5" s="252"/>
      <c r="E5" s="253"/>
      <c r="F5" s="38"/>
      <c r="G5" s="38"/>
      <c r="H5" s="33"/>
      <c r="I5" s="80"/>
      <c r="J5" s="34"/>
      <c r="K5" s="34"/>
      <c r="L5" s="201"/>
      <c r="M5" s="202"/>
      <c r="N5" s="202"/>
      <c r="O5" s="334"/>
    </row>
    <row r="6" spans="1:15" s="22" customFormat="1" ht="19.5" customHeight="1">
      <c r="A6" s="4"/>
      <c r="B6" s="31"/>
      <c r="C6" s="97" t="s">
        <v>47</v>
      </c>
      <c r="D6" s="329" t="s">
        <v>72</v>
      </c>
      <c r="E6" s="330"/>
      <c r="F6" s="92"/>
      <c r="G6" s="38"/>
      <c r="H6" s="118"/>
      <c r="I6" s="66">
        <v>12</v>
      </c>
      <c r="J6" s="27" t="str">
        <f aca="true" t="shared" si="0" ref="J6:J19">IF(H6&gt;0,ROUND(H6*I6,0)," ")</f>
        <v> </v>
      </c>
      <c r="K6" s="107" t="str">
        <f aca="true" t="shared" si="1" ref="K6:K19">IF(H6&gt;0,ROUND(H6*I6/12,1)," ")</f>
        <v> </v>
      </c>
      <c r="L6" s="201"/>
      <c r="M6" s="202"/>
      <c r="N6" s="202"/>
      <c r="O6" s="335"/>
    </row>
    <row r="7" spans="1:15" s="22" customFormat="1" ht="17.25" customHeight="1">
      <c r="A7" s="4"/>
      <c r="B7" s="31"/>
      <c r="C7" s="97" t="s">
        <v>47</v>
      </c>
      <c r="D7" s="329" t="s">
        <v>73</v>
      </c>
      <c r="E7" s="330"/>
      <c r="F7" s="92"/>
      <c r="G7" s="38"/>
      <c r="H7" s="118"/>
      <c r="I7" s="66">
        <v>12</v>
      </c>
      <c r="J7" s="27" t="str">
        <f t="shared" si="0"/>
        <v> </v>
      </c>
      <c r="K7" s="107" t="str">
        <f t="shared" si="1"/>
        <v> </v>
      </c>
      <c r="L7" s="263"/>
      <c r="M7" s="264"/>
      <c r="N7" s="265"/>
      <c r="O7" s="336"/>
    </row>
    <row r="8" spans="1:15" s="22" customFormat="1" ht="21" customHeight="1">
      <c r="A8" s="4"/>
      <c r="B8" s="31"/>
      <c r="C8" s="97" t="s">
        <v>47</v>
      </c>
      <c r="D8" s="329" t="s">
        <v>74</v>
      </c>
      <c r="E8" s="330"/>
      <c r="F8" s="92"/>
      <c r="G8" s="38"/>
      <c r="H8" s="118"/>
      <c r="I8" s="66">
        <v>12</v>
      </c>
      <c r="J8" s="27" t="str">
        <f t="shared" si="0"/>
        <v> </v>
      </c>
      <c r="K8" s="107" t="str">
        <f t="shared" si="1"/>
        <v> </v>
      </c>
      <c r="L8" s="263"/>
      <c r="M8" s="264"/>
      <c r="N8" s="322"/>
      <c r="O8" s="336"/>
    </row>
    <row r="9" spans="1:15" s="22" customFormat="1" ht="17.25" customHeight="1">
      <c r="A9" s="4"/>
      <c r="B9" s="31"/>
      <c r="C9" s="97" t="s">
        <v>47</v>
      </c>
      <c r="D9" s="329" t="s">
        <v>75</v>
      </c>
      <c r="E9" s="330"/>
      <c r="F9" s="92"/>
      <c r="G9" s="38"/>
      <c r="H9" s="118"/>
      <c r="I9" s="66">
        <v>12</v>
      </c>
      <c r="J9" s="27" t="str">
        <f t="shared" si="0"/>
        <v> </v>
      </c>
      <c r="K9" s="107" t="str">
        <f t="shared" si="1"/>
        <v> </v>
      </c>
      <c r="L9" s="201"/>
      <c r="M9" s="202"/>
      <c r="N9" s="202"/>
      <c r="O9" s="336"/>
    </row>
    <row r="10" spans="1:15" s="22" customFormat="1" ht="18" customHeight="1">
      <c r="A10" s="4"/>
      <c r="B10" s="31"/>
      <c r="C10" s="97" t="s">
        <v>47</v>
      </c>
      <c r="D10" s="329" t="s">
        <v>76</v>
      </c>
      <c r="E10" s="330"/>
      <c r="F10" s="92"/>
      <c r="G10" s="38"/>
      <c r="H10" s="118"/>
      <c r="I10" s="66">
        <v>12</v>
      </c>
      <c r="J10" s="27" t="str">
        <f t="shared" si="0"/>
        <v> </v>
      </c>
      <c r="K10" s="107" t="str">
        <f t="shared" si="1"/>
        <v> </v>
      </c>
      <c r="L10" s="203"/>
      <c r="M10" s="204"/>
      <c r="N10" s="204"/>
      <c r="O10" s="336"/>
    </row>
    <row r="11" spans="1:15" s="22" customFormat="1" ht="18.75" customHeight="1">
      <c r="A11" s="4"/>
      <c r="B11" s="31"/>
      <c r="C11" s="97" t="s">
        <v>47</v>
      </c>
      <c r="D11" s="329" t="s">
        <v>77</v>
      </c>
      <c r="E11" s="330"/>
      <c r="F11" s="92"/>
      <c r="G11" s="38"/>
      <c r="H11" s="118"/>
      <c r="I11" s="66">
        <v>12</v>
      </c>
      <c r="J11" s="27" t="str">
        <f t="shared" si="0"/>
        <v> </v>
      </c>
      <c r="K11" s="107" t="str">
        <f t="shared" si="1"/>
        <v> </v>
      </c>
      <c r="L11" s="201"/>
      <c r="M11" s="202"/>
      <c r="N11" s="202"/>
      <c r="O11" s="336"/>
    </row>
    <row r="12" spans="1:15" s="22" customFormat="1" ht="17.25" customHeight="1">
      <c r="A12" s="4"/>
      <c r="B12" s="31"/>
      <c r="C12" s="97" t="s">
        <v>47</v>
      </c>
      <c r="D12" s="329" t="s">
        <v>76</v>
      </c>
      <c r="E12" s="330"/>
      <c r="F12" s="92"/>
      <c r="G12" s="38"/>
      <c r="H12" s="118"/>
      <c r="I12" s="66">
        <v>12</v>
      </c>
      <c r="J12" s="27" t="str">
        <f t="shared" si="0"/>
        <v> </v>
      </c>
      <c r="K12" s="107" t="str">
        <f t="shared" si="1"/>
        <v> </v>
      </c>
      <c r="L12" s="263"/>
      <c r="M12" s="264"/>
      <c r="N12" s="265"/>
      <c r="O12" s="336"/>
    </row>
    <row r="13" spans="1:15" s="22" customFormat="1" ht="19.5" customHeight="1">
      <c r="A13" s="4"/>
      <c r="B13" s="31"/>
      <c r="C13" s="97" t="s">
        <v>47</v>
      </c>
      <c r="D13" s="329" t="s">
        <v>77</v>
      </c>
      <c r="E13" s="330"/>
      <c r="F13" s="92"/>
      <c r="G13" s="38"/>
      <c r="H13" s="118"/>
      <c r="I13" s="66">
        <v>12</v>
      </c>
      <c r="J13" s="27" t="str">
        <f t="shared" si="0"/>
        <v> </v>
      </c>
      <c r="K13" s="107" t="str">
        <f t="shared" si="1"/>
        <v> </v>
      </c>
      <c r="L13" s="263"/>
      <c r="M13" s="264"/>
      <c r="N13" s="265"/>
      <c r="O13" s="336"/>
    </row>
    <row r="14" spans="1:15" s="22" customFormat="1" ht="17.25" customHeight="1">
      <c r="A14" s="4"/>
      <c r="B14" s="31"/>
      <c r="C14" s="97" t="s">
        <v>47</v>
      </c>
      <c r="D14" s="329" t="s">
        <v>44</v>
      </c>
      <c r="E14" s="330"/>
      <c r="F14" s="92"/>
      <c r="G14" s="38"/>
      <c r="H14" s="118"/>
      <c r="I14" s="66">
        <v>1</v>
      </c>
      <c r="J14" s="27" t="str">
        <f t="shared" si="0"/>
        <v> </v>
      </c>
      <c r="K14" s="107" t="str">
        <f t="shared" si="1"/>
        <v> </v>
      </c>
      <c r="L14" s="263"/>
      <c r="M14" s="264"/>
      <c r="N14" s="265"/>
      <c r="O14" s="336"/>
    </row>
    <row r="15" spans="1:15" s="22" customFormat="1" ht="19.5" customHeight="1">
      <c r="A15" s="4"/>
      <c r="B15" s="31"/>
      <c r="C15" s="97" t="s">
        <v>47</v>
      </c>
      <c r="D15" s="329" t="s">
        <v>62</v>
      </c>
      <c r="E15" s="330"/>
      <c r="F15" s="92"/>
      <c r="G15" s="38"/>
      <c r="H15" s="118"/>
      <c r="I15" s="66">
        <v>1</v>
      </c>
      <c r="J15" s="27" t="str">
        <f t="shared" si="0"/>
        <v> </v>
      </c>
      <c r="K15" s="107" t="str">
        <f t="shared" si="1"/>
        <v> </v>
      </c>
      <c r="L15" s="263"/>
      <c r="M15" s="264"/>
      <c r="N15" s="265"/>
      <c r="O15" s="336"/>
    </row>
    <row r="16" spans="1:15" s="22" customFormat="1" ht="19.5" customHeight="1">
      <c r="A16" s="4"/>
      <c r="B16" s="31"/>
      <c r="C16" s="97" t="s">
        <v>47</v>
      </c>
      <c r="D16" s="329" t="s">
        <v>63</v>
      </c>
      <c r="E16" s="330"/>
      <c r="F16" s="92"/>
      <c r="G16" s="38"/>
      <c r="H16" s="118"/>
      <c r="I16" s="66">
        <v>1</v>
      </c>
      <c r="J16" s="27" t="str">
        <f t="shared" si="0"/>
        <v> </v>
      </c>
      <c r="K16" s="107" t="str">
        <f t="shared" si="1"/>
        <v> </v>
      </c>
      <c r="L16" s="263"/>
      <c r="M16" s="264"/>
      <c r="N16" s="265"/>
      <c r="O16" s="336"/>
    </row>
    <row r="17" spans="1:15" s="22" customFormat="1" ht="18" customHeight="1">
      <c r="A17" s="4"/>
      <c r="B17" s="31"/>
      <c r="C17" s="97" t="s">
        <v>47</v>
      </c>
      <c r="D17" s="329" t="s">
        <v>61</v>
      </c>
      <c r="E17" s="330"/>
      <c r="F17" s="92"/>
      <c r="G17" s="38"/>
      <c r="H17" s="118"/>
      <c r="I17" s="66">
        <v>1</v>
      </c>
      <c r="J17" s="27" t="str">
        <f t="shared" si="0"/>
        <v> </v>
      </c>
      <c r="K17" s="107" t="str">
        <f t="shared" si="1"/>
        <v> </v>
      </c>
      <c r="L17" s="263"/>
      <c r="M17" s="264"/>
      <c r="N17" s="265"/>
      <c r="O17" s="336"/>
    </row>
    <row r="18" spans="1:15" s="22" customFormat="1" ht="19.5" customHeight="1">
      <c r="A18" s="4"/>
      <c r="B18" s="31"/>
      <c r="C18" s="97" t="s">
        <v>47</v>
      </c>
      <c r="D18" s="329" t="s">
        <v>43</v>
      </c>
      <c r="E18" s="330"/>
      <c r="F18" s="92"/>
      <c r="G18" s="38"/>
      <c r="H18" s="118"/>
      <c r="I18" s="66">
        <v>1</v>
      </c>
      <c r="J18" s="27" t="str">
        <f t="shared" si="0"/>
        <v> </v>
      </c>
      <c r="K18" s="107" t="str">
        <f t="shared" si="1"/>
        <v> </v>
      </c>
      <c r="L18" s="263"/>
      <c r="M18" s="264"/>
      <c r="N18" s="265"/>
      <c r="O18" s="336"/>
    </row>
    <row r="19" spans="1:15" s="22" customFormat="1" ht="19.5" customHeight="1">
      <c r="A19" s="4"/>
      <c r="B19" s="31"/>
      <c r="C19" s="97" t="s">
        <v>47</v>
      </c>
      <c r="D19" s="266"/>
      <c r="E19" s="267"/>
      <c r="F19" s="92"/>
      <c r="G19" s="38"/>
      <c r="H19" s="118"/>
      <c r="I19" s="66"/>
      <c r="J19" s="27" t="str">
        <f t="shared" si="0"/>
        <v> </v>
      </c>
      <c r="K19" s="107" t="str">
        <f t="shared" si="1"/>
        <v> </v>
      </c>
      <c r="L19" s="263"/>
      <c r="M19" s="264"/>
      <c r="N19" s="265"/>
      <c r="O19" s="336"/>
    </row>
    <row r="20" spans="1:15" s="22" customFormat="1" ht="19.5" customHeight="1" thickBot="1">
      <c r="A20" s="8"/>
      <c r="B20" s="36"/>
      <c r="C20" s="56"/>
      <c r="D20" s="293" t="s">
        <v>157</v>
      </c>
      <c r="E20" s="294"/>
      <c r="F20" s="294"/>
      <c r="G20" s="295"/>
      <c r="H20" s="61"/>
      <c r="I20" s="68"/>
      <c r="J20" s="65">
        <f>ROUNDUP(SUM(J6:J19),0)</f>
        <v>0</v>
      </c>
      <c r="K20" s="65">
        <f>SUM(K6:K19)</f>
        <v>0</v>
      </c>
      <c r="L20" s="230"/>
      <c r="M20" s="231"/>
      <c r="N20" s="231"/>
      <c r="O20" s="336"/>
    </row>
    <row r="21" spans="1:14" ht="10.5" customHeight="1" thickTop="1">
      <c r="A21" s="8"/>
      <c r="B21" s="36"/>
      <c r="C21" s="15"/>
      <c r="D21" s="13"/>
      <c r="E21" s="13"/>
      <c r="F21" s="13"/>
      <c r="G21" s="13"/>
      <c r="H21" s="13"/>
      <c r="I21" s="13"/>
      <c r="J21" s="13"/>
      <c r="K21" s="13"/>
      <c r="L21" s="13"/>
      <c r="M21" s="13"/>
      <c r="N21" s="13"/>
    </row>
    <row r="22" spans="1:14" ht="12.75">
      <c r="A22" s="14"/>
      <c r="B22" s="12"/>
      <c r="C22" s="15"/>
      <c r="D22" s="16"/>
      <c r="E22" s="16"/>
      <c r="F22" s="24"/>
      <c r="G22" s="24"/>
      <c r="H22" s="17"/>
      <c r="I22" s="72"/>
      <c r="J22" s="18"/>
      <c r="K22" s="19"/>
      <c r="L22" s="15"/>
      <c r="M22" s="220"/>
      <c r="N22" s="221"/>
    </row>
    <row r="23" spans="1:14" ht="12.75">
      <c r="A23" s="13"/>
      <c r="B23" s="13"/>
      <c r="C23" s="13"/>
      <c r="D23" s="13"/>
      <c r="E23" s="13"/>
      <c r="F23" s="25"/>
      <c r="G23" s="25"/>
      <c r="H23" s="20"/>
      <c r="I23" s="73"/>
      <c r="J23" s="21"/>
      <c r="K23" s="13"/>
      <c r="L23" s="78"/>
      <c r="M23" s="220"/>
      <c r="N23" s="221"/>
    </row>
    <row r="24" spans="1:14" ht="12.75">
      <c r="A24" s="13"/>
      <c r="B24" s="13"/>
      <c r="C24" s="13"/>
      <c r="D24" s="13"/>
      <c r="E24" s="13"/>
      <c r="F24" s="25"/>
      <c r="G24" s="25"/>
      <c r="H24" s="20"/>
      <c r="I24" s="73"/>
      <c r="J24" s="21"/>
      <c r="K24" s="13"/>
      <c r="L24" s="78"/>
      <c r="M24" s="220"/>
      <c r="N24" s="221"/>
    </row>
    <row r="25" spans="1:14" ht="12.75">
      <c r="A25" s="13"/>
      <c r="B25" s="13"/>
      <c r="C25" s="13"/>
      <c r="D25" s="13"/>
      <c r="E25" s="13"/>
      <c r="F25" s="25"/>
      <c r="G25" s="25"/>
      <c r="H25" s="20"/>
      <c r="I25" s="73"/>
      <c r="J25" s="21"/>
      <c r="K25" s="13"/>
      <c r="L25" s="78"/>
      <c r="M25" s="220"/>
      <c r="N25" s="221"/>
    </row>
    <row r="26" spans="1:12" ht="12.75">
      <c r="A26" s="13"/>
      <c r="B26" s="13"/>
      <c r="C26" s="13"/>
      <c r="D26" s="13"/>
      <c r="E26" s="13"/>
      <c r="F26" s="25"/>
      <c r="G26" s="25"/>
      <c r="H26" s="20"/>
      <c r="I26" s="73"/>
      <c r="J26" s="21"/>
      <c r="K26" s="13"/>
      <c r="L26" s="78"/>
    </row>
    <row r="27" spans="1:12" ht="12.75">
      <c r="A27" s="13"/>
      <c r="B27" s="13"/>
      <c r="C27" s="13"/>
      <c r="D27" s="13"/>
      <c r="E27" s="13"/>
      <c r="F27" s="25"/>
      <c r="G27" s="25"/>
      <c r="H27" s="20"/>
      <c r="I27" s="73"/>
      <c r="J27" s="21"/>
      <c r="K27" s="13"/>
      <c r="L27" s="78"/>
    </row>
    <row r="28" spans="1:12" ht="12.75">
      <c r="A28" s="13"/>
      <c r="B28" s="13"/>
      <c r="C28" s="13"/>
      <c r="D28" s="13"/>
      <c r="E28" s="13"/>
      <c r="F28" s="25"/>
      <c r="G28" s="25"/>
      <c r="H28" s="20"/>
      <c r="I28" s="73"/>
      <c r="J28" s="21"/>
      <c r="K28" s="13"/>
      <c r="L28" s="78"/>
    </row>
    <row r="29" spans="6:14" s="13" customFormat="1" ht="12.75">
      <c r="F29" s="25"/>
      <c r="G29" s="25"/>
      <c r="H29" s="20"/>
      <c r="I29" s="73"/>
      <c r="J29" s="21"/>
      <c r="L29" s="78"/>
      <c r="M29" s="78"/>
      <c r="N29" s="20"/>
    </row>
    <row r="30" spans="6:7" ht="12.75">
      <c r="F30" s="25"/>
      <c r="G30" s="25"/>
    </row>
    <row r="31" spans="6:7" ht="12.75">
      <c r="F31" s="25"/>
      <c r="G31" s="25"/>
    </row>
    <row r="32" spans="6:7" ht="12.75">
      <c r="F32" s="25"/>
      <c r="G32" s="25"/>
    </row>
  </sheetData>
  <sheetProtection/>
  <mergeCells count="44">
    <mergeCell ref="D6:E6"/>
    <mergeCell ref="C5:E5"/>
    <mergeCell ref="D11:E11"/>
    <mergeCell ref="D15:E15"/>
    <mergeCell ref="D14:E14"/>
    <mergeCell ref="D7:E7"/>
    <mergeCell ref="D9:E9"/>
    <mergeCell ref="D12:E12"/>
    <mergeCell ref="D13:E13"/>
    <mergeCell ref="D10:E10"/>
    <mergeCell ref="L20:N20"/>
    <mergeCell ref="D20:G20"/>
    <mergeCell ref="D17:E17"/>
    <mergeCell ref="D18:E18"/>
    <mergeCell ref="D8:E8"/>
    <mergeCell ref="L17:N17"/>
    <mergeCell ref="L19:N19"/>
    <mergeCell ref="L18:N18"/>
    <mergeCell ref="L12:N12"/>
    <mergeCell ref="L15:N15"/>
    <mergeCell ref="L16:N16"/>
    <mergeCell ref="L13:N13"/>
    <mergeCell ref="D19:E19"/>
    <mergeCell ref="D16:E16"/>
    <mergeCell ref="B1:L1"/>
    <mergeCell ref="L2:N2"/>
    <mergeCell ref="L3:N3"/>
    <mergeCell ref="C3:D3"/>
    <mergeCell ref="E3:G3"/>
    <mergeCell ref="C2:G2"/>
    <mergeCell ref="M25:N25"/>
    <mergeCell ref="M22:N22"/>
    <mergeCell ref="M23:N23"/>
    <mergeCell ref="M24:N24"/>
    <mergeCell ref="O4:O5"/>
    <mergeCell ref="L6:N6"/>
    <mergeCell ref="L14:N14"/>
    <mergeCell ref="L4:N4"/>
    <mergeCell ref="L5:N5"/>
    <mergeCell ref="L10:N10"/>
    <mergeCell ref="L7:N7"/>
    <mergeCell ref="L8:N8"/>
    <mergeCell ref="L9:N9"/>
    <mergeCell ref="L11:N11"/>
  </mergeCells>
  <printOptions gridLines="1"/>
  <pageMargins left="0.72" right="0.3937007874015748" top="0.85" bottom="0.7874015748031497" header="0.3937007874015748" footer="0.3937007874015748"/>
  <pageSetup fitToHeight="2" horizontalDpi="600" verticalDpi="600" orientation="portrait" paperSize="9" scale="71" r:id="rId3"/>
  <headerFooter alignWithMargins="0">
    <oddHeader>&amp;C&amp;"Arial,Fett"&amp;20&amp;F, &amp;A</oddHeader>
    <oddFooter>&amp;LSeite &amp;P von &amp;N&amp;8
Ausgedruckt am &amp;D&amp;C&amp;8
&amp;R&amp;8Autor der Vorlage: Plusminus Basel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35"/>
  <sheetViews>
    <sheetView showZeros="0" zoomScale="90" zoomScaleNormal="90" zoomScalePageLayoutView="0" workbookViewId="0" topLeftCell="A1">
      <pane xSplit="2" ySplit="3" topLeftCell="C4" activePane="bottomRight" state="frozen"/>
      <selection pane="topLeft" activeCell="A1" sqref="A1"/>
      <selection pane="topRight" activeCell="C1" sqref="C1"/>
      <selection pane="bottomLeft" activeCell="A8" sqref="A8"/>
      <selection pane="bottomRight" activeCell="O2" sqref="O2:O23"/>
    </sheetView>
  </sheetViews>
  <sheetFormatPr defaultColWidth="11.421875" defaultRowHeight="12.75"/>
  <cols>
    <col min="1" max="1" width="0.85546875" style="1" customWidth="1"/>
    <col min="2" max="2" width="1.1484375" style="1" hidden="1" customWidth="1"/>
    <col min="3" max="3" width="2.57421875" style="1" customWidth="1"/>
    <col min="4" max="4" width="26.28125" style="1" customWidth="1"/>
    <col min="5" max="5" width="26.8515625" style="1" customWidth="1"/>
    <col min="6" max="6" width="2.421875" style="26" hidden="1" customWidth="1"/>
    <col min="7" max="7" width="2.421875" style="26" customWidth="1"/>
    <col min="8" max="8" width="10.00390625" style="11" customWidth="1"/>
    <col min="9" max="9" width="8.8515625" style="74" customWidth="1"/>
    <col min="10" max="10" width="10.57421875" style="10" customWidth="1"/>
    <col min="11" max="11" width="10.421875" style="1" customWidth="1"/>
    <col min="12" max="12" width="4.8515625" style="79" customWidth="1"/>
    <col min="13" max="13" width="15.140625" style="78" customWidth="1"/>
    <col min="14" max="14" width="8.00390625" style="20" customWidth="1"/>
    <col min="15" max="15" width="6.57421875" style="1" customWidth="1"/>
    <col min="16" max="16384" width="11.421875" style="1" customWidth="1"/>
  </cols>
  <sheetData>
    <row r="1" spans="1:14" ht="6" customHeight="1">
      <c r="A1" s="2"/>
      <c r="B1" s="205"/>
      <c r="C1" s="205"/>
      <c r="D1" s="205"/>
      <c r="E1" s="205"/>
      <c r="F1" s="205"/>
      <c r="G1" s="205"/>
      <c r="H1" s="205"/>
      <c r="I1" s="205"/>
      <c r="J1" s="205"/>
      <c r="K1" s="205"/>
      <c r="L1" s="205"/>
      <c r="M1" s="77"/>
      <c r="N1" s="29"/>
    </row>
    <row r="2" spans="1:15" ht="57.75" customHeight="1">
      <c r="A2" s="3"/>
      <c r="B2" s="30"/>
      <c r="C2" s="326" t="s">
        <v>151</v>
      </c>
      <c r="D2" s="327"/>
      <c r="E2" s="328"/>
      <c r="F2" s="328"/>
      <c r="G2" s="322"/>
      <c r="H2" s="123" t="s">
        <v>133</v>
      </c>
      <c r="I2" s="123" t="s">
        <v>96</v>
      </c>
      <c r="J2" s="117" t="s">
        <v>104</v>
      </c>
      <c r="K2" s="117" t="s">
        <v>104</v>
      </c>
      <c r="L2" s="311"/>
      <c r="M2" s="210"/>
      <c r="N2" s="211"/>
      <c r="O2" s="332"/>
    </row>
    <row r="3" spans="1:15" ht="30.75" customHeight="1">
      <c r="A3" s="4"/>
      <c r="B3" s="126"/>
      <c r="C3" s="324" t="s">
        <v>129</v>
      </c>
      <c r="D3" s="325"/>
      <c r="E3" s="324"/>
      <c r="F3" s="325"/>
      <c r="G3" s="325"/>
      <c r="H3" s="127"/>
      <c r="I3" s="80"/>
      <c r="J3" s="33" t="s">
        <v>2</v>
      </c>
      <c r="K3" s="103" t="s">
        <v>1</v>
      </c>
      <c r="L3" s="255" t="s">
        <v>25</v>
      </c>
      <c r="M3" s="256"/>
      <c r="N3" s="257"/>
      <c r="O3" s="333"/>
    </row>
    <row r="4" spans="1:15" ht="15.75" customHeight="1">
      <c r="A4" s="8"/>
      <c r="B4" s="36"/>
      <c r="C4" s="129"/>
      <c r="D4" s="300"/>
      <c r="E4" s="300"/>
      <c r="F4" s="33"/>
      <c r="G4" s="33"/>
      <c r="H4" s="59"/>
      <c r="I4" s="71"/>
      <c r="J4" s="62"/>
      <c r="K4" s="63"/>
      <c r="L4" s="218"/>
      <c r="M4" s="219"/>
      <c r="N4" s="219"/>
      <c r="O4" s="334"/>
    </row>
    <row r="5" spans="1:15" ht="21.75" customHeight="1">
      <c r="A5" s="8"/>
      <c r="B5" s="128"/>
      <c r="C5" s="252" t="s">
        <v>40</v>
      </c>
      <c r="D5" s="252"/>
      <c r="E5" s="253"/>
      <c r="F5" s="33"/>
      <c r="G5" s="33"/>
      <c r="H5" s="33"/>
      <c r="I5" s="80"/>
      <c r="J5" s="34"/>
      <c r="K5" s="34"/>
      <c r="L5" s="201"/>
      <c r="M5" s="202"/>
      <c r="N5" s="202"/>
      <c r="O5" s="334"/>
    </row>
    <row r="6" spans="1:15" s="22" customFormat="1" ht="19.5" customHeight="1">
      <c r="A6" s="4"/>
      <c r="B6" s="31"/>
      <c r="C6" s="124" t="s">
        <v>46</v>
      </c>
      <c r="D6" s="329" t="s">
        <v>149</v>
      </c>
      <c r="E6" s="330"/>
      <c r="F6" s="92"/>
      <c r="G6" s="38"/>
      <c r="H6" s="118"/>
      <c r="I6" s="66">
        <v>12</v>
      </c>
      <c r="J6" s="27" t="str">
        <f aca="true" t="shared" si="0" ref="J6:J22">IF(H6&gt;0,ROUND(H6*I6,0)," ")</f>
        <v> </v>
      </c>
      <c r="K6" s="107" t="str">
        <f aca="true" t="shared" si="1" ref="K6:K22">IF(H6&gt;0,ROUND(H6*I6/12,1)," ")</f>
        <v> </v>
      </c>
      <c r="L6" s="201"/>
      <c r="M6" s="202"/>
      <c r="N6" s="202"/>
      <c r="O6" s="335"/>
    </row>
    <row r="7" spans="1:15" s="22" customFormat="1" ht="17.25" customHeight="1">
      <c r="A7" s="4"/>
      <c r="B7" s="31"/>
      <c r="C7" s="124" t="s">
        <v>46</v>
      </c>
      <c r="D7" s="329" t="s">
        <v>150</v>
      </c>
      <c r="E7" s="330"/>
      <c r="F7" s="92"/>
      <c r="G7" s="38"/>
      <c r="H7" s="118"/>
      <c r="I7" s="66">
        <v>12</v>
      </c>
      <c r="J7" s="27" t="str">
        <f t="shared" si="0"/>
        <v> </v>
      </c>
      <c r="K7" s="107" t="str">
        <f t="shared" si="1"/>
        <v> </v>
      </c>
      <c r="L7" s="263"/>
      <c r="M7" s="264"/>
      <c r="N7" s="265"/>
      <c r="O7" s="336"/>
    </row>
    <row r="8" spans="1:15" s="22" customFormat="1" ht="21" customHeight="1">
      <c r="A8" s="4"/>
      <c r="B8" s="31"/>
      <c r="C8" s="124" t="s">
        <v>46</v>
      </c>
      <c r="D8" s="329" t="s">
        <v>147</v>
      </c>
      <c r="E8" s="330"/>
      <c r="F8" s="92"/>
      <c r="G8" s="38"/>
      <c r="H8" s="118"/>
      <c r="I8" s="66">
        <v>12</v>
      </c>
      <c r="J8" s="27" t="str">
        <f t="shared" si="0"/>
        <v> </v>
      </c>
      <c r="K8" s="107" t="str">
        <f t="shared" si="1"/>
        <v> </v>
      </c>
      <c r="L8" s="263"/>
      <c r="M8" s="264"/>
      <c r="N8" s="322"/>
      <c r="O8" s="336"/>
    </row>
    <row r="9" spans="1:15" s="22" customFormat="1" ht="18" customHeight="1">
      <c r="A9" s="4"/>
      <c r="B9" s="31"/>
      <c r="C9" s="124" t="s">
        <v>46</v>
      </c>
      <c r="D9" s="329" t="s">
        <v>5</v>
      </c>
      <c r="E9" s="330"/>
      <c r="F9" s="92"/>
      <c r="G9" s="38"/>
      <c r="H9" s="118"/>
      <c r="I9" s="66">
        <v>12</v>
      </c>
      <c r="J9" s="27" t="str">
        <f t="shared" si="0"/>
        <v> </v>
      </c>
      <c r="K9" s="107" t="str">
        <f t="shared" si="1"/>
        <v> </v>
      </c>
      <c r="L9" s="203"/>
      <c r="M9" s="204"/>
      <c r="N9" s="204"/>
      <c r="O9" s="336"/>
    </row>
    <row r="10" spans="1:15" s="22" customFormat="1" ht="18.75" customHeight="1">
      <c r="A10" s="4"/>
      <c r="B10" s="31"/>
      <c r="C10" s="124" t="s">
        <v>46</v>
      </c>
      <c r="D10" s="329" t="s">
        <v>141</v>
      </c>
      <c r="E10" s="330"/>
      <c r="F10" s="92"/>
      <c r="G10" s="38"/>
      <c r="H10" s="118"/>
      <c r="I10" s="66">
        <v>12</v>
      </c>
      <c r="J10" s="27" t="str">
        <f t="shared" si="0"/>
        <v> </v>
      </c>
      <c r="K10" s="107" t="str">
        <f t="shared" si="1"/>
        <v> </v>
      </c>
      <c r="L10" s="201"/>
      <c r="M10" s="202"/>
      <c r="N10" s="202"/>
      <c r="O10" s="336"/>
    </row>
    <row r="11" spans="1:15" s="22" customFormat="1" ht="22.5" customHeight="1">
      <c r="A11" s="4"/>
      <c r="B11" s="31"/>
      <c r="C11" s="124" t="s">
        <v>46</v>
      </c>
      <c r="D11" s="329" t="s">
        <v>142</v>
      </c>
      <c r="E11" s="330"/>
      <c r="F11" s="92"/>
      <c r="G11" s="38"/>
      <c r="H11" s="118"/>
      <c r="I11" s="66">
        <v>12</v>
      </c>
      <c r="J11" s="27" t="str">
        <f t="shared" si="0"/>
        <v> </v>
      </c>
      <c r="K11" s="107" t="str">
        <f t="shared" si="1"/>
        <v> </v>
      </c>
      <c r="L11" s="263"/>
      <c r="M11" s="264"/>
      <c r="N11" s="265"/>
      <c r="O11" s="336"/>
    </row>
    <row r="12" spans="1:15" s="22" customFormat="1" ht="19.5" customHeight="1">
      <c r="A12" s="4"/>
      <c r="B12" s="31"/>
      <c r="C12" s="124" t="s">
        <v>46</v>
      </c>
      <c r="D12" s="329" t="s">
        <v>139</v>
      </c>
      <c r="E12" s="330"/>
      <c r="F12" s="92"/>
      <c r="G12" s="38"/>
      <c r="H12" s="118"/>
      <c r="I12" s="66">
        <v>12</v>
      </c>
      <c r="J12" s="27" t="str">
        <f t="shared" si="0"/>
        <v> </v>
      </c>
      <c r="K12" s="107" t="str">
        <f t="shared" si="1"/>
        <v> </v>
      </c>
      <c r="L12" s="263"/>
      <c r="M12" s="264"/>
      <c r="N12" s="265"/>
      <c r="O12" s="336"/>
    </row>
    <row r="13" spans="1:15" s="22" customFormat="1" ht="17.25" customHeight="1">
      <c r="A13" s="4"/>
      <c r="B13" s="31"/>
      <c r="C13" s="124" t="s">
        <v>46</v>
      </c>
      <c r="D13" s="329" t="s">
        <v>83</v>
      </c>
      <c r="E13" s="330"/>
      <c r="F13" s="92"/>
      <c r="G13" s="38"/>
      <c r="H13" s="118"/>
      <c r="I13" s="66">
        <v>1</v>
      </c>
      <c r="J13" s="27" t="str">
        <f>IF(H13&gt;0,ROUND(H13*I13,0)," ")</f>
        <v> </v>
      </c>
      <c r="K13" s="107" t="str">
        <f>IF(H13&gt;0,ROUND(H13*I13/12,1)," ")</f>
        <v> </v>
      </c>
      <c r="L13" s="263"/>
      <c r="M13" s="264"/>
      <c r="N13" s="265"/>
      <c r="O13" s="336"/>
    </row>
    <row r="14" spans="1:15" s="22" customFormat="1" ht="19.5" customHeight="1">
      <c r="A14" s="4"/>
      <c r="B14" s="31"/>
      <c r="C14" s="124" t="s">
        <v>46</v>
      </c>
      <c r="D14" s="329" t="s">
        <v>41</v>
      </c>
      <c r="E14" s="330"/>
      <c r="F14" s="92"/>
      <c r="G14" s="38"/>
      <c r="H14" s="118"/>
      <c r="I14" s="66">
        <v>1</v>
      </c>
      <c r="J14" s="27" t="str">
        <f>IF(H14&gt;0,ROUND(H14*I14,0)," ")</f>
        <v> </v>
      </c>
      <c r="K14" s="107" t="str">
        <f>IF(H14&gt;0,ROUND(H14*I14/12,1)," ")</f>
        <v> </v>
      </c>
      <c r="L14" s="263"/>
      <c r="M14" s="264"/>
      <c r="N14" s="265"/>
      <c r="O14" s="336"/>
    </row>
    <row r="15" spans="1:15" s="22" customFormat="1" ht="19.5" customHeight="1">
      <c r="A15" s="4"/>
      <c r="B15" s="31"/>
      <c r="C15" s="124" t="s">
        <v>46</v>
      </c>
      <c r="D15" s="329" t="s">
        <v>140</v>
      </c>
      <c r="E15" s="330"/>
      <c r="F15" s="92"/>
      <c r="G15" s="38"/>
      <c r="H15" s="118"/>
      <c r="I15" s="66">
        <v>1</v>
      </c>
      <c r="J15" s="27" t="str">
        <f>IF(H15&gt;0,ROUND(H15*I15,0)," ")</f>
        <v> </v>
      </c>
      <c r="K15" s="107" t="str">
        <f>IF(H15&gt;0,ROUND(H15*I15/12,1)," ")</f>
        <v> </v>
      </c>
      <c r="L15" s="263"/>
      <c r="M15" s="264"/>
      <c r="N15" s="265"/>
      <c r="O15" s="336"/>
    </row>
    <row r="16" spans="1:15" s="22" customFormat="1" ht="18" customHeight="1">
      <c r="A16" s="4"/>
      <c r="B16" s="31"/>
      <c r="C16" s="124" t="s">
        <v>46</v>
      </c>
      <c r="D16" s="329" t="s">
        <v>146</v>
      </c>
      <c r="E16" s="330"/>
      <c r="F16" s="92"/>
      <c r="G16" s="38"/>
      <c r="H16" s="118"/>
      <c r="I16" s="66">
        <v>1</v>
      </c>
      <c r="J16" s="27" t="str">
        <f>IF(H16&gt;0,ROUND(H16*I16,0)," ")</f>
        <v> </v>
      </c>
      <c r="K16" s="107" t="str">
        <f>IF(H16&gt;0,ROUND(H16*I16/12,1)," ")</f>
        <v> </v>
      </c>
      <c r="L16" s="263"/>
      <c r="M16" s="264"/>
      <c r="N16" s="265"/>
      <c r="O16" s="336"/>
    </row>
    <row r="17" spans="1:15" s="22" customFormat="1" ht="19.5" customHeight="1">
      <c r="A17" s="4"/>
      <c r="B17" s="31"/>
      <c r="C17" s="124" t="s">
        <v>46</v>
      </c>
      <c r="D17" s="329" t="s">
        <v>145</v>
      </c>
      <c r="E17" s="330"/>
      <c r="F17" s="92"/>
      <c r="G17" s="38"/>
      <c r="H17" s="118"/>
      <c r="I17" s="66">
        <v>1</v>
      </c>
      <c r="J17" s="27" t="str">
        <f>IF(H17&gt;0,ROUND(H17*I17,0)," ")</f>
        <v> </v>
      </c>
      <c r="K17" s="107" t="str">
        <f>IF(H17&gt;0,ROUND(H17*I17/12,1)," ")</f>
        <v> </v>
      </c>
      <c r="L17" s="263"/>
      <c r="M17" s="264"/>
      <c r="N17" s="265"/>
      <c r="O17" s="336"/>
    </row>
    <row r="18" spans="1:15" s="22" customFormat="1" ht="17.25" customHeight="1">
      <c r="A18" s="4"/>
      <c r="B18" s="31"/>
      <c r="C18" s="124" t="s">
        <v>46</v>
      </c>
      <c r="D18" s="329" t="s">
        <v>152</v>
      </c>
      <c r="E18" s="330"/>
      <c r="F18" s="92"/>
      <c r="G18" s="38"/>
      <c r="H18" s="118"/>
      <c r="I18" s="66">
        <v>1</v>
      </c>
      <c r="J18" s="27" t="str">
        <f t="shared" si="0"/>
        <v> </v>
      </c>
      <c r="K18" s="107" t="str">
        <f t="shared" si="1"/>
        <v> </v>
      </c>
      <c r="L18" s="263"/>
      <c r="M18" s="264"/>
      <c r="N18" s="265"/>
      <c r="O18" s="336"/>
    </row>
    <row r="19" spans="1:15" s="22" customFormat="1" ht="19.5" customHeight="1">
      <c r="A19" s="4"/>
      <c r="B19" s="31"/>
      <c r="C19" s="124" t="s">
        <v>46</v>
      </c>
      <c r="D19" s="329" t="s">
        <v>148</v>
      </c>
      <c r="E19" s="330"/>
      <c r="F19" s="92"/>
      <c r="G19" s="38"/>
      <c r="H19" s="118"/>
      <c r="I19" s="66">
        <v>1</v>
      </c>
      <c r="J19" s="27" t="str">
        <f t="shared" si="0"/>
        <v> </v>
      </c>
      <c r="K19" s="107" t="str">
        <f t="shared" si="1"/>
        <v> </v>
      </c>
      <c r="L19" s="263"/>
      <c r="M19" s="264"/>
      <c r="N19" s="265"/>
      <c r="O19" s="336"/>
    </row>
    <row r="20" spans="1:15" s="22" customFormat="1" ht="19.5" customHeight="1">
      <c r="A20" s="4"/>
      <c r="B20" s="31"/>
      <c r="C20" s="124" t="s">
        <v>46</v>
      </c>
      <c r="D20" s="329" t="s">
        <v>143</v>
      </c>
      <c r="E20" s="330"/>
      <c r="F20" s="92"/>
      <c r="G20" s="38"/>
      <c r="H20" s="118"/>
      <c r="I20" s="66">
        <v>1</v>
      </c>
      <c r="J20" s="27" t="str">
        <f t="shared" si="0"/>
        <v> </v>
      </c>
      <c r="K20" s="107" t="str">
        <f t="shared" si="1"/>
        <v> </v>
      </c>
      <c r="L20" s="263"/>
      <c r="M20" s="264"/>
      <c r="N20" s="265"/>
      <c r="O20" s="336"/>
    </row>
    <row r="21" spans="1:15" s="22" customFormat="1" ht="18" customHeight="1">
      <c r="A21" s="4"/>
      <c r="B21" s="31"/>
      <c r="C21" s="124" t="s">
        <v>46</v>
      </c>
      <c r="D21" s="329" t="s">
        <v>144</v>
      </c>
      <c r="E21" s="330"/>
      <c r="F21" s="92"/>
      <c r="G21" s="38"/>
      <c r="H21" s="118"/>
      <c r="I21" s="66">
        <v>1</v>
      </c>
      <c r="J21" s="27" t="str">
        <f t="shared" si="0"/>
        <v> </v>
      </c>
      <c r="K21" s="107" t="str">
        <f t="shared" si="1"/>
        <v> </v>
      </c>
      <c r="L21" s="263"/>
      <c r="M21" s="264"/>
      <c r="N21" s="265"/>
      <c r="O21" s="336"/>
    </row>
    <row r="22" spans="1:15" s="22" customFormat="1" ht="19.5" customHeight="1">
      <c r="A22" s="4"/>
      <c r="B22" s="31"/>
      <c r="C22" s="124" t="s">
        <v>46</v>
      </c>
      <c r="D22" s="266"/>
      <c r="E22" s="267"/>
      <c r="F22" s="92"/>
      <c r="G22" s="38"/>
      <c r="H22" s="118"/>
      <c r="I22" s="66"/>
      <c r="J22" s="27" t="str">
        <f t="shared" si="0"/>
        <v> </v>
      </c>
      <c r="K22" s="107" t="str">
        <f t="shared" si="1"/>
        <v> </v>
      </c>
      <c r="L22" s="263"/>
      <c r="M22" s="264"/>
      <c r="N22" s="265"/>
      <c r="O22" s="336"/>
    </row>
    <row r="23" spans="1:15" s="22" customFormat="1" ht="19.5" customHeight="1" thickBot="1">
      <c r="A23" s="8"/>
      <c r="B23" s="36"/>
      <c r="C23" s="56"/>
      <c r="D23" s="293" t="s">
        <v>157</v>
      </c>
      <c r="E23" s="294"/>
      <c r="F23" s="294"/>
      <c r="G23" s="295"/>
      <c r="H23" s="61"/>
      <c r="I23" s="68"/>
      <c r="J23" s="65">
        <f>ROUNDUP(SUM(J6:J22),0)</f>
        <v>0</v>
      </c>
      <c r="K23" s="65">
        <f>SUM(K6:K22)</f>
        <v>0</v>
      </c>
      <c r="L23" s="230"/>
      <c r="M23" s="231"/>
      <c r="N23" s="231"/>
      <c r="O23" s="336"/>
    </row>
    <row r="24" spans="1:14" ht="10.5" customHeight="1" thickTop="1">
      <c r="A24" s="8"/>
      <c r="B24" s="36"/>
      <c r="C24" s="15"/>
      <c r="D24" s="13"/>
      <c r="E24" s="13"/>
      <c r="F24" s="13"/>
      <c r="G24" s="13"/>
      <c r="H24" s="13"/>
      <c r="I24" s="13"/>
      <c r="J24" s="13"/>
      <c r="K24" s="13"/>
      <c r="L24" s="13"/>
      <c r="M24" s="13"/>
      <c r="N24" s="13"/>
    </row>
    <row r="25" spans="1:14" ht="12.75">
      <c r="A25" s="14"/>
      <c r="B25" s="12"/>
      <c r="C25" s="15"/>
      <c r="D25" s="16"/>
      <c r="E25" s="16"/>
      <c r="F25" s="24"/>
      <c r="G25" s="24"/>
      <c r="H25" s="17"/>
      <c r="I25" s="72"/>
      <c r="J25" s="18"/>
      <c r="K25" s="19"/>
      <c r="L25" s="15"/>
      <c r="M25" s="220"/>
      <c r="N25" s="221"/>
    </row>
    <row r="26" spans="1:14" ht="12.75">
      <c r="A26" s="13"/>
      <c r="B26" s="13"/>
      <c r="C26" s="13"/>
      <c r="D26" s="13"/>
      <c r="E26" s="13"/>
      <c r="F26" s="25"/>
      <c r="G26" s="25"/>
      <c r="H26" s="20"/>
      <c r="I26" s="73"/>
      <c r="J26" s="21"/>
      <c r="K26" s="13"/>
      <c r="L26" s="78"/>
      <c r="M26" s="220"/>
      <c r="N26" s="221"/>
    </row>
    <row r="27" spans="1:14" ht="12.75">
      <c r="A27" s="13"/>
      <c r="B27" s="13"/>
      <c r="C27" s="13"/>
      <c r="D27" s="13"/>
      <c r="E27" s="13"/>
      <c r="F27" s="25"/>
      <c r="G27" s="25"/>
      <c r="H27" s="20"/>
      <c r="I27" s="73"/>
      <c r="J27" s="21"/>
      <c r="K27" s="13"/>
      <c r="L27" s="78"/>
      <c r="M27" s="220"/>
      <c r="N27" s="221"/>
    </row>
    <row r="28" spans="1:14" ht="12.75">
      <c r="A28" s="13"/>
      <c r="B28" s="13"/>
      <c r="C28" s="13"/>
      <c r="D28" s="13"/>
      <c r="E28" s="13"/>
      <c r="F28" s="25"/>
      <c r="G28" s="25"/>
      <c r="H28" s="20"/>
      <c r="I28" s="73"/>
      <c r="J28" s="21"/>
      <c r="K28" s="13"/>
      <c r="L28" s="78"/>
      <c r="M28" s="220"/>
      <c r="N28" s="221"/>
    </row>
    <row r="29" spans="1:12" ht="12.75">
      <c r="A29" s="13"/>
      <c r="B29" s="13"/>
      <c r="C29" s="13"/>
      <c r="D29" s="13"/>
      <c r="E29" s="13"/>
      <c r="F29" s="25"/>
      <c r="G29" s="25"/>
      <c r="H29" s="20"/>
      <c r="I29" s="73"/>
      <c r="J29" s="21"/>
      <c r="K29" s="13"/>
      <c r="L29" s="78"/>
    </row>
    <row r="30" spans="1:12" ht="12.75">
      <c r="A30" s="13"/>
      <c r="B30" s="13"/>
      <c r="C30" s="13"/>
      <c r="D30" s="13"/>
      <c r="E30" s="13"/>
      <c r="F30" s="25"/>
      <c r="G30" s="25"/>
      <c r="H30" s="20"/>
      <c r="I30" s="73"/>
      <c r="J30" s="21"/>
      <c r="K30" s="13"/>
      <c r="L30" s="78"/>
    </row>
    <row r="31" spans="1:12" ht="12.75">
      <c r="A31" s="13"/>
      <c r="B31" s="13"/>
      <c r="C31" s="13"/>
      <c r="D31" s="13"/>
      <c r="E31" s="13"/>
      <c r="F31" s="25"/>
      <c r="G31" s="25"/>
      <c r="H31" s="20"/>
      <c r="I31" s="73"/>
      <c r="J31" s="21"/>
      <c r="K31" s="13"/>
      <c r="L31" s="78"/>
    </row>
    <row r="32" spans="6:14" s="13" customFormat="1" ht="12.75">
      <c r="F32" s="25"/>
      <c r="G32" s="25"/>
      <c r="H32" s="20"/>
      <c r="I32" s="73"/>
      <c r="J32" s="21"/>
      <c r="L32" s="78"/>
      <c r="M32" s="78"/>
      <c r="N32" s="20"/>
    </row>
    <row r="33" spans="6:7" ht="12.75">
      <c r="F33" s="25"/>
      <c r="G33" s="25"/>
    </row>
    <row r="34" spans="6:7" ht="12.75">
      <c r="F34" s="25"/>
      <c r="G34" s="25"/>
    </row>
    <row r="35" spans="6:7" ht="12.75">
      <c r="F35" s="25"/>
      <c r="G35" s="25"/>
    </row>
  </sheetData>
  <sheetProtection/>
  <mergeCells count="51">
    <mergeCell ref="L18:N18"/>
    <mergeCell ref="L19:N19"/>
    <mergeCell ref="L4:N4"/>
    <mergeCell ref="L15:N15"/>
    <mergeCell ref="L16:N16"/>
    <mergeCell ref="L13:N13"/>
    <mergeCell ref="L17:N17"/>
    <mergeCell ref="D16:E16"/>
    <mergeCell ref="O4:O5"/>
    <mergeCell ref="L6:N6"/>
    <mergeCell ref="M28:N28"/>
    <mergeCell ref="M25:N25"/>
    <mergeCell ref="M26:N26"/>
    <mergeCell ref="M27:N27"/>
    <mergeCell ref="D9:E9"/>
    <mergeCell ref="D11:E11"/>
    <mergeCell ref="D12:E12"/>
    <mergeCell ref="L14:N14"/>
    <mergeCell ref="L5:N5"/>
    <mergeCell ref="L12:N12"/>
    <mergeCell ref="L9:N9"/>
    <mergeCell ref="L7:N7"/>
    <mergeCell ref="L8:N8"/>
    <mergeCell ref="L10:N10"/>
    <mergeCell ref="L11:N11"/>
    <mergeCell ref="C2:G2"/>
    <mergeCell ref="B1:L1"/>
    <mergeCell ref="L2:N2"/>
    <mergeCell ref="L3:N3"/>
    <mergeCell ref="C3:D3"/>
    <mergeCell ref="E3:G3"/>
    <mergeCell ref="L23:N23"/>
    <mergeCell ref="D23:G23"/>
    <mergeCell ref="D21:E21"/>
    <mergeCell ref="L20:N20"/>
    <mergeCell ref="L21:N21"/>
    <mergeCell ref="L22:N22"/>
    <mergeCell ref="D4:E4"/>
    <mergeCell ref="D8:E8"/>
    <mergeCell ref="D6:E6"/>
    <mergeCell ref="C5:E5"/>
    <mergeCell ref="D7:E7"/>
    <mergeCell ref="D10:E10"/>
    <mergeCell ref="D22:E22"/>
    <mergeCell ref="D20:E20"/>
    <mergeCell ref="D14:E14"/>
    <mergeCell ref="D19:E19"/>
    <mergeCell ref="D13:E13"/>
    <mergeCell ref="D15:E15"/>
    <mergeCell ref="D18:E18"/>
    <mergeCell ref="D17:E17"/>
  </mergeCells>
  <printOptions gridLines="1"/>
  <pageMargins left="0.72" right="0.3937007874015748" top="0.85" bottom="0.7874015748031497" header="0.3937007874015748" footer="0.3937007874015748"/>
  <pageSetup fitToHeight="1" fitToWidth="1" horizontalDpi="600" verticalDpi="600" orientation="portrait" paperSize="9" scale="74" r:id="rId3"/>
  <headerFooter alignWithMargins="0">
    <oddHeader>&amp;C&amp;"Arial,Fett"&amp;20&amp;F, &amp;A</oddHeader>
    <oddFooter>&amp;LSeite &amp;P von &amp;N&amp;8
Ausgedruckt am &amp;D&amp;C&amp;8
&amp;R&amp;8Autor der Vorlage: Plusminus Basel
</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34"/>
  <sheetViews>
    <sheetView showZeros="0" zoomScale="90" zoomScaleNormal="90" zoomScalePageLayoutView="0" workbookViewId="0" topLeftCell="A1">
      <pane xSplit="2" ySplit="3" topLeftCell="C4" activePane="bottomRight" state="frozen"/>
      <selection pane="topLeft" activeCell="A1" sqref="A1"/>
      <selection pane="topRight" activeCell="C1" sqref="C1"/>
      <selection pane="bottomLeft" activeCell="A8" sqref="A8"/>
      <selection pane="bottomRight" activeCell="Q17" sqref="Q17"/>
    </sheetView>
  </sheetViews>
  <sheetFormatPr defaultColWidth="11.421875" defaultRowHeight="12.75"/>
  <cols>
    <col min="1" max="1" width="0.85546875" style="1" customWidth="1"/>
    <col min="2" max="2" width="1.1484375" style="1" hidden="1" customWidth="1"/>
    <col min="3" max="3" width="2.57421875" style="1" customWidth="1"/>
    <col min="4" max="4" width="26.28125" style="1" customWidth="1"/>
    <col min="5" max="5" width="26.8515625" style="1" customWidth="1"/>
    <col min="6" max="6" width="2.421875" style="26" hidden="1" customWidth="1"/>
    <col min="7" max="7" width="2.421875" style="26" customWidth="1"/>
    <col min="8" max="8" width="10.00390625" style="11" customWidth="1"/>
    <col min="9" max="9" width="8.8515625" style="74" customWidth="1"/>
    <col min="10" max="10" width="10.57421875" style="10" customWidth="1"/>
    <col min="11" max="11" width="10.421875" style="1" customWidth="1"/>
    <col min="12" max="12" width="4.8515625" style="79" customWidth="1"/>
    <col min="13" max="13" width="15.140625" style="78" customWidth="1"/>
    <col min="14" max="14" width="8.8515625" style="20" customWidth="1"/>
    <col min="15" max="15" width="6.57421875" style="1" customWidth="1"/>
    <col min="16" max="16384" width="11.421875" style="1" customWidth="1"/>
  </cols>
  <sheetData>
    <row r="1" spans="1:14" ht="6" customHeight="1">
      <c r="A1" s="2"/>
      <c r="B1" s="205"/>
      <c r="C1" s="205"/>
      <c r="D1" s="205"/>
      <c r="E1" s="205"/>
      <c r="F1" s="205"/>
      <c r="G1" s="205"/>
      <c r="H1" s="205"/>
      <c r="I1" s="205"/>
      <c r="J1" s="205"/>
      <c r="K1" s="205"/>
      <c r="L1" s="205"/>
      <c r="M1" s="77"/>
      <c r="N1" s="29"/>
    </row>
    <row r="2" spans="1:15" ht="57.75" customHeight="1">
      <c r="A2" s="3"/>
      <c r="B2" s="30"/>
      <c r="C2" s="326" t="s">
        <v>156</v>
      </c>
      <c r="D2" s="327"/>
      <c r="E2" s="328"/>
      <c r="F2" s="328"/>
      <c r="G2" s="322"/>
      <c r="H2" s="123" t="s">
        <v>133</v>
      </c>
      <c r="I2" s="123" t="s">
        <v>96</v>
      </c>
      <c r="J2" s="117" t="s">
        <v>104</v>
      </c>
      <c r="K2" s="117" t="s">
        <v>104</v>
      </c>
      <c r="L2" s="311" t="s">
        <v>169</v>
      </c>
      <c r="M2" s="210"/>
      <c r="N2" s="211"/>
      <c r="O2" s="332"/>
    </row>
    <row r="3" spans="1:15" ht="32.25" customHeight="1">
      <c r="A3" s="4"/>
      <c r="B3" s="126"/>
      <c r="C3" s="324" t="s">
        <v>129</v>
      </c>
      <c r="D3" s="325"/>
      <c r="E3" s="324"/>
      <c r="F3" s="325"/>
      <c r="G3" s="325"/>
      <c r="H3" s="127"/>
      <c r="I3" s="80"/>
      <c r="J3" s="33" t="s">
        <v>2</v>
      </c>
      <c r="K3" s="103" t="s">
        <v>1</v>
      </c>
      <c r="L3" s="255"/>
      <c r="M3" s="256"/>
      <c r="N3" s="257"/>
      <c r="O3" s="333"/>
    </row>
    <row r="4" spans="1:15" ht="21.75" customHeight="1">
      <c r="A4" s="8"/>
      <c r="B4" s="36"/>
      <c r="C4" s="129"/>
      <c r="D4" s="300"/>
      <c r="E4" s="300"/>
      <c r="F4" s="33"/>
      <c r="G4" s="33"/>
      <c r="H4" s="59"/>
      <c r="I4" s="71"/>
      <c r="J4" s="62"/>
      <c r="K4" s="63"/>
      <c r="L4" s="331" t="s">
        <v>167</v>
      </c>
      <c r="M4" s="322"/>
      <c r="N4" s="118"/>
      <c r="O4" s="334"/>
    </row>
    <row r="5" spans="1:15" ht="21.75" customHeight="1">
      <c r="A5" s="8"/>
      <c r="B5" s="128"/>
      <c r="C5" s="252" t="s">
        <v>40</v>
      </c>
      <c r="D5" s="252"/>
      <c r="E5" s="253"/>
      <c r="F5" s="33"/>
      <c r="G5" s="33"/>
      <c r="H5" s="33"/>
      <c r="I5" s="80"/>
      <c r="J5" s="34"/>
      <c r="K5" s="34"/>
      <c r="L5" s="331" t="s">
        <v>168</v>
      </c>
      <c r="M5" s="322"/>
      <c r="N5" s="131"/>
      <c r="O5" s="334"/>
    </row>
    <row r="6" spans="1:15" s="22" customFormat="1" ht="19.5" customHeight="1">
      <c r="A6" s="4"/>
      <c r="B6" s="31"/>
      <c r="C6" s="98" t="s">
        <v>48</v>
      </c>
      <c r="D6" s="329" t="s">
        <v>33</v>
      </c>
      <c r="E6" s="330"/>
      <c r="F6" s="92"/>
      <c r="G6" s="38"/>
      <c r="H6" s="118"/>
      <c r="I6" s="66">
        <v>12</v>
      </c>
      <c r="J6" s="27" t="str">
        <f aca="true" t="shared" si="0" ref="J6:J21">IF(H6&gt;0,ROUND(H6*I6,0)," ")</f>
        <v> </v>
      </c>
      <c r="K6" s="107" t="str">
        <f aca="true" t="shared" si="1" ref="K6:K21">IF(H6&gt;0,ROUND(H6*I6/12,1)," ")</f>
        <v> </v>
      </c>
      <c r="L6" s="201"/>
      <c r="M6" s="202"/>
      <c r="N6" s="202"/>
      <c r="O6" s="335"/>
    </row>
    <row r="7" spans="1:15" s="22" customFormat="1" ht="19.5" customHeight="1">
      <c r="A7" s="4"/>
      <c r="B7" s="31"/>
      <c r="C7" s="98" t="s">
        <v>48</v>
      </c>
      <c r="D7" s="329" t="s">
        <v>34</v>
      </c>
      <c r="E7" s="330"/>
      <c r="F7" s="92"/>
      <c r="G7" s="38"/>
      <c r="H7" s="118"/>
      <c r="I7" s="66">
        <v>12</v>
      </c>
      <c r="J7" s="27" t="str">
        <f t="shared" si="0"/>
        <v> </v>
      </c>
      <c r="K7" s="107" t="str">
        <f t="shared" si="1"/>
        <v> </v>
      </c>
      <c r="L7" s="201"/>
      <c r="M7" s="202"/>
      <c r="N7" s="202"/>
      <c r="O7" s="335"/>
    </row>
    <row r="8" spans="1:15" s="22" customFormat="1" ht="19.5" customHeight="1">
      <c r="A8" s="4"/>
      <c r="B8" s="31"/>
      <c r="C8" s="98" t="s">
        <v>48</v>
      </c>
      <c r="D8" s="329" t="s">
        <v>37</v>
      </c>
      <c r="E8" s="330"/>
      <c r="F8" s="92"/>
      <c r="G8" s="38"/>
      <c r="H8" s="118"/>
      <c r="I8" s="66">
        <v>12</v>
      </c>
      <c r="J8" s="27" t="str">
        <f t="shared" si="0"/>
        <v> </v>
      </c>
      <c r="K8" s="107" t="str">
        <f t="shared" si="1"/>
        <v> </v>
      </c>
      <c r="L8" s="201"/>
      <c r="M8" s="202"/>
      <c r="N8" s="202"/>
      <c r="O8" s="335"/>
    </row>
    <row r="9" spans="1:15" s="22" customFormat="1" ht="19.5" customHeight="1">
      <c r="A9" s="4"/>
      <c r="B9" s="31"/>
      <c r="C9" s="98" t="s">
        <v>48</v>
      </c>
      <c r="D9" s="329" t="s">
        <v>35</v>
      </c>
      <c r="E9" s="330"/>
      <c r="F9" s="92"/>
      <c r="G9" s="38"/>
      <c r="H9" s="118"/>
      <c r="I9" s="66">
        <v>12</v>
      </c>
      <c r="J9" s="27" t="str">
        <f t="shared" si="0"/>
        <v> </v>
      </c>
      <c r="K9" s="107" t="str">
        <f t="shared" si="1"/>
        <v> </v>
      </c>
      <c r="L9" s="201"/>
      <c r="M9" s="202"/>
      <c r="N9" s="202"/>
      <c r="O9" s="335"/>
    </row>
    <row r="10" spans="1:15" s="22" customFormat="1" ht="19.5" customHeight="1">
      <c r="A10" s="4"/>
      <c r="B10" s="31"/>
      <c r="C10" s="98" t="s">
        <v>48</v>
      </c>
      <c r="D10" s="329" t="s">
        <v>154</v>
      </c>
      <c r="E10" s="330"/>
      <c r="F10" s="92"/>
      <c r="G10" s="38"/>
      <c r="H10" s="118"/>
      <c r="I10" s="66">
        <v>0.33</v>
      </c>
      <c r="J10" s="27" t="str">
        <f t="shared" si="0"/>
        <v> </v>
      </c>
      <c r="K10" s="107" t="str">
        <f t="shared" si="1"/>
        <v> </v>
      </c>
      <c r="L10" s="201"/>
      <c r="M10" s="202"/>
      <c r="N10" s="202"/>
      <c r="O10" s="335"/>
    </row>
    <row r="11" spans="1:15" s="22" customFormat="1" ht="19.5" customHeight="1">
      <c r="A11" s="4"/>
      <c r="B11" s="31"/>
      <c r="C11" s="98" t="s">
        <v>48</v>
      </c>
      <c r="D11" s="329" t="s">
        <v>36</v>
      </c>
      <c r="E11" s="330"/>
      <c r="F11" s="92"/>
      <c r="G11" s="38"/>
      <c r="H11" s="118"/>
      <c r="I11" s="66">
        <v>1</v>
      </c>
      <c r="J11" s="27" t="str">
        <f t="shared" si="0"/>
        <v> </v>
      </c>
      <c r="K11" s="107" t="str">
        <f t="shared" si="1"/>
        <v> </v>
      </c>
      <c r="L11" s="201"/>
      <c r="M11" s="202"/>
      <c r="N11" s="202"/>
      <c r="O11" s="335"/>
    </row>
    <row r="12" spans="1:15" s="22" customFormat="1" ht="19.5" customHeight="1">
      <c r="A12" s="4"/>
      <c r="B12" s="31"/>
      <c r="C12" s="98" t="s">
        <v>48</v>
      </c>
      <c r="D12" s="329" t="s">
        <v>39</v>
      </c>
      <c r="E12" s="330"/>
      <c r="F12" s="92"/>
      <c r="G12" s="38"/>
      <c r="H12" s="118"/>
      <c r="I12" s="66">
        <v>1</v>
      </c>
      <c r="J12" s="27" t="str">
        <f t="shared" si="0"/>
        <v> </v>
      </c>
      <c r="K12" s="107" t="str">
        <f t="shared" si="1"/>
        <v> </v>
      </c>
      <c r="L12" s="201"/>
      <c r="M12" s="202"/>
      <c r="N12" s="202"/>
      <c r="O12" s="335"/>
    </row>
    <row r="13" spans="1:15" s="22" customFormat="1" ht="19.5" customHeight="1">
      <c r="A13" s="4"/>
      <c r="B13" s="31"/>
      <c r="C13" s="98" t="s">
        <v>48</v>
      </c>
      <c r="D13" s="329" t="s">
        <v>164</v>
      </c>
      <c r="E13" s="330"/>
      <c r="F13" s="92"/>
      <c r="G13" s="38"/>
      <c r="H13" s="118"/>
      <c r="I13" s="66">
        <v>1</v>
      </c>
      <c r="J13" s="27" t="str">
        <f t="shared" si="0"/>
        <v> </v>
      </c>
      <c r="K13" s="107" t="str">
        <f t="shared" si="1"/>
        <v> </v>
      </c>
      <c r="L13" s="201"/>
      <c r="M13" s="202"/>
      <c r="N13" s="202"/>
      <c r="O13" s="335"/>
    </row>
    <row r="14" spans="1:15" s="22" customFormat="1" ht="19.5" customHeight="1">
      <c r="A14" s="4"/>
      <c r="B14" s="31"/>
      <c r="C14" s="98" t="s">
        <v>48</v>
      </c>
      <c r="D14" s="329" t="s">
        <v>158</v>
      </c>
      <c r="E14" s="330"/>
      <c r="F14" s="92"/>
      <c r="G14" s="38"/>
      <c r="H14" s="118"/>
      <c r="I14" s="66">
        <v>1</v>
      </c>
      <c r="J14" s="27" t="str">
        <f t="shared" si="0"/>
        <v> </v>
      </c>
      <c r="K14" s="107" t="str">
        <f t="shared" si="1"/>
        <v> </v>
      </c>
      <c r="L14" s="201"/>
      <c r="M14" s="202"/>
      <c r="N14" s="202"/>
      <c r="O14" s="335"/>
    </row>
    <row r="15" spans="1:15" s="22" customFormat="1" ht="19.5" customHeight="1">
      <c r="A15" s="4"/>
      <c r="B15" s="31"/>
      <c r="C15" s="98" t="s">
        <v>48</v>
      </c>
      <c r="D15" s="329" t="s">
        <v>165</v>
      </c>
      <c r="E15" s="330"/>
      <c r="F15" s="92"/>
      <c r="G15" s="38"/>
      <c r="H15" s="118"/>
      <c r="I15" s="66">
        <v>1</v>
      </c>
      <c r="J15" s="27" t="str">
        <f t="shared" si="0"/>
        <v> </v>
      </c>
      <c r="K15" s="107" t="str">
        <f t="shared" si="1"/>
        <v> </v>
      </c>
      <c r="L15" s="201"/>
      <c r="M15" s="202"/>
      <c r="N15" s="202"/>
      <c r="O15" s="335"/>
    </row>
    <row r="16" spans="1:15" s="22" customFormat="1" ht="19.5" customHeight="1">
      <c r="A16" s="4"/>
      <c r="B16" s="31"/>
      <c r="C16" s="98" t="s">
        <v>48</v>
      </c>
      <c r="D16" s="329" t="s">
        <v>166</v>
      </c>
      <c r="E16" s="330"/>
      <c r="F16" s="92"/>
      <c r="G16" s="38"/>
      <c r="H16" s="118"/>
      <c r="I16" s="66">
        <v>1</v>
      </c>
      <c r="J16" s="27" t="str">
        <f t="shared" si="0"/>
        <v> </v>
      </c>
      <c r="K16" s="107" t="str">
        <f t="shared" si="1"/>
        <v> </v>
      </c>
      <c r="L16" s="201"/>
      <c r="M16" s="202"/>
      <c r="N16" s="202"/>
      <c r="O16" s="335"/>
    </row>
    <row r="17" spans="1:15" s="22" customFormat="1" ht="19.5" customHeight="1">
      <c r="A17" s="4"/>
      <c r="B17" s="31"/>
      <c r="C17" s="98" t="s">
        <v>48</v>
      </c>
      <c r="D17" s="329" t="s">
        <v>38</v>
      </c>
      <c r="E17" s="330"/>
      <c r="F17" s="92"/>
      <c r="G17" s="38"/>
      <c r="H17" s="118"/>
      <c r="I17" s="66">
        <v>1</v>
      </c>
      <c r="J17" s="27" t="str">
        <f t="shared" si="0"/>
        <v> </v>
      </c>
      <c r="K17" s="107" t="str">
        <f t="shared" si="1"/>
        <v> </v>
      </c>
      <c r="L17" s="201"/>
      <c r="M17" s="202"/>
      <c r="N17" s="202"/>
      <c r="O17" s="335"/>
    </row>
    <row r="18" spans="1:15" s="22" customFormat="1" ht="19.5" customHeight="1">
      <c r="A18" s="4"/>
      <c r="B18" s="31"/>
      <c r="C18" s="98" t="s">
        <v>48</v>
      </c>
      <c r="D18" s="329" t="s">
        <v>155</v>
      </c>
      <c r="E18" s="330"/>
      <c r="F18" s="92"/>
      <c r="G18" s="38"/>
      <c r="H18" s="118"/>
      <c r="I18" s="66">
        <v>1</v>
      </c>
      <c r="J18" s="27" t="str">
        <f t="shared" si="0"/>
        <v> </v>
      </c>
      <c r="K18" s="107" t="str">
        <f t="shared" si="1"/>
        <v> </v>
      </c>
      <c r="L18" s="201" t="s">
        <v>159</v>
      </c>
      <c r="M18" s="202"/>
      <c r="N18" s="202"/>
      <c r="O18" s="335"/>
    </row>
    <row r="19" spans="1:15" s="22" customFormat="1" ht="19.5" customHeight="1">
      <c r="A19" s="4"/>
      <c r="B19" s="31"/>
      <c r="C19" s="98" t="s">
        <v>48</v>
      </c>
      <c r="D19" s="329" t="s">
        <v>85</v>
      </c>
      <c r="E19" s="330"/>
      <c r="F19" s="92"/>
      <c r="G19" s="38"/>
      <c r="H19" s="118"/>
      <c r="I19" s="66">
        <v>12</v>
      </c>
      <c r="J19" s="27" t="str">
        <f t="shared" si="0"/>
        <v> </v>
      </c>
      <c r="K19" s="107" t="str">
        <f t="shared" si="1"/>
        <v> </v>
      </c>
      <c r="L19" s="201"/>
      <c r="M19" s="202"/>
      <c r="N19" s="202"/>
      <c r="O19" s="335"/>
    </row>
    <row r="20" spans="1:15" s="22" customFormat="1" ht="19.5" customHeight="1">
      <c r="A20" s="4"/>
      <c r="B20" s="31"/>
      <c r="C20" s="98" t="s">
        <v>48</v>
      </c>
      <c r="D20" s="329" t="s">
        <v>162</v>
      </c>
      <c r="E20" s="330"/>
      <c r="F20" s="92"/>
      <c r="G20" s="38"/>
      <c r="H20" s="118">
        <f>N4*10%</f>
        <v>0</v>
      </c>
      <c r="I20" s="66">
        <v>1</v>
      </c>
      <c r="J20" s="27" t="str">
        <f t="shared" si="0"/>
        <v> </v>
      </c>
      <c r="K20" s="107" t="str">
        <f t="shared" si="1"/>
        <v> </v>
      </c>
      <c r="L20" s="201" t="s">
        <v>163</v>
      </c>
      <c r="M20" s="202"/>
      <c r="N20" s="202"/>
      <c r="O20" s="335"/>
    </row>
    <row r="21" spans="1:15" s="22" customFormat="1" ht="19.5" customHeight="1">
      <c r="A21" s="4"/>
      <c r="B21" s="31"/>
      <c r="C21" s="98" t="s">
        <v>48</v>
      </c>
      <c r="D21" s="329" t="s">
        <v>160</v>
      </c>
      <c r="E21" s="330"/>
      <c r="F21" s="92"/>
      <c r="G21" s="38"/>
      <c r="H21" s="118">
        <f>N4*2%*N5/10000</f>
        <v>0</v>
      </c>
      <c r="I21" s="66">
        <v>1</v>
      </c>
      <c r="J21" s="27" t="str">
        <f t="shared" si="0"/>
        <v> </v>
      </c>
      <c r="K21" s="107" t="str">
        <f t="shared" si="1"/>
        <v> </v>
      </c>
      <c r="L21" s="201" t="s">
        <v>161</v>
      </c>
      <c r="M21" s="202"/>
      <c r="N21" s="202"/>
      <c r="O21" s="335"/>
    </row>
    <row r="22" spans="1:15" s="22" customFormat="1" ht="19.5" customHeight="1" thickBot="1">
      <c r="A22" s="8"/>
      <c r="B22" s="36"/>
      <c r="C22" s="56"/>
      <c r="D22" s="293" t="s">
        <v>157</v>
      </c>
      <c r="E22" s="294"/>
      <c r="F22" s="294"/>
      <c r="G22" s="295"/>
      <c r="H22" s="61"/>
      <c r="I22" s="68"/>
      <c r="J22" s="65">
        <f>ROUNDUP(SUM(J6:J21),0)</f>
        <v>0</v>
      </c>
      <c r="K22" s="65">
        <f>SUM(K6:K21)</f>
        <v>0</v>
      </c>
      <c r="L22" s="230"/>
      <c r="M22" s="231"/>
      <c r="N22" s="231"/>
      <c r="O22" s="336"/>
    </row>
    <row r="23" spans="1:14" ht="10.5" customHeight="1" thickTop="1">
      <c r="A23" s="8"/>
      <c r="B23" s="36"/>
      <c r="C23" s="15"/>
      <c r="D23" s="13"/>
      <c r="E23" s="13"/>
      <c r="F23" s="13"/>
      <c r="G23" s="13"/>
      <c r="H23" s="13"/>
      <c r="I23" s="13"/>
      <c r="J23" s="13"/>
      <c r="K23" s="13"/>
      <c r="L23" s="13"/>
      <c r="M23" s="13"/>
      <c r="N23" s="13"/>
    </row>
    <row r="24" spans="1:14" ht="12.75">
      <c r="A24" s="14"/>
      <c r="B24" s="12"/>
      <c r="C24" s="15"/>
      <c r="D24" s="16"/>
      <c r="E24" s="16"/>
      <c r="F24" s="24"/>
      <c r="G24" s="24"/>
      <c r="H24" s="17"/>
      <c r="I24" s="72"/>
      <c r="J24" s="18"/>
      <c r="K24" s="19"/>
      <c r="L24" s="15"/>
      <c r="M24" s="220"/>
      <c r="N24" s="221"/>
    </row>
    <row r="25" spans="1:14" ht="12.75">
      <c r="A25" s="13"/>
      <c r="B25" s="13"/>
      <c r="C25" s="13"/>
      <c r="D25" s="13"/>
      <c r="E25" s="13"/>
      <c r="F25" s="25"/>
      <c r="G25" s="25"/>
      <c r="H25" s="20"/>
      <c r="I25" s="73"/>
      <c r="J25" s="21"/>
      <c r="K25" s="13"/>
      <c r="L25" s="78"/>
      <c r="M25" s="220"/>
      <c r="N25" s="221"/>
    </row>
    <row r="26" spans="1:14" ht="12.75">
      <c r="A26" s="13"/>
      <c r="B26" s="13"/>
      <c r="C26" s="13"/>
      <c r="D26" s="13"/>
      <c r="E26" s="13"/>
      <c r="F26" s="25"/>
      <c r="G26" s="25"/>
      <c r="H26" s="20"/>
      <c r="I26" s="73"/>
      <c r="J26" s="21"/>
      <c r="K26" s="13"/>
      <c r="L26" s="78"/>
      <c r="M26" s="220"/>
      <c r="N26" s="221"/>
    </row>
    <row r="27" spans="1:14" ht="12.75">
      <c r="A27" s="13"/>
      <c r="B27" s="13"/>
      <c r="C27" s="13"/>
      <c r="D27" s="13"/>
      <c r="E27" s="13"/>
      <c r="F27" s="25"/>
      <c r="G27" s="25"/>
      <c r="H27" s="20"/>
      <c r="I27" s="73"/>
      <c r="J27" s="21"/>
      <c r="K27" s="13"/>
      <c r="L27" s="78"/>
      <c r="M27" s="220"/>
      <c r="N27" s="221"/>
    </row>
    <row r="28" spans="1:12" ht="12.75">
      <c r="A28" s="13"/>
      <c r="B28" s="13"/>
      <c r="C28" s="13"/>
      <c r="D28" s="13"/>
      <c r="E28" s="13"/>
      <c r="F28" s="25"/>
      <c r="G28" s="25"/>
      <c r="H28" s="20"/>
      <c r="I28" s="73"/>
      <c r="J28" s="21"/>
      <c r="K28" s="13"/>
      <c r="L28" s="78"/>
    </row>
    <row r="29" spans="1:12" ht="12.75">
      <c r="A29" s="13"/>
      <c r="B29" s="13"/>
      <c r="C29" s="13"/>
      <c r="D29" s="13"/>
      <c r="E29" s="13"/>
      <c r="F29" s="25"/>
      <c r="G29" s="25"/>
      <c r="H29" s="20"/>
      <c r="I29" s="73"/>
      <c r="J29" s="21"/>
      <c r="K29" s="13"/>
      <c r="L29" s="78"/>
    </row>
    <row r="30" spans="1:12" ht="12.75">
      <c r="A30" s="13"/>
      <c r="B30" s="13"/>
      <c r="C30" s="13"/>
      <c r="D30" s="13"/>
      <c r="E30" s="13"/>
      <c r="F30" s="25"/>
      <c r="G30" s="25"/>
      <c r="H30" s="20"/>
      <c r="I30" s="73"/>
      <c r="J30" s="21"/>
      <c r="K30" s="13"/>
      <c r="L30" s="78"/>
    </row>
    <row r="31" spans="6:14" s="13" customFormat="1" ht="12.75">
      <c r="F31" s="25"/>
      <c r="G31" s="25"/>
      <c r="H31" s="20"/>
      <c r="I31" s="73"/>
      <c r="J31" s="21"/>
      <c r="L31" s="78"/>
      <c r="M31" s="78"/>
      <c r="N31" s="20"/>
    </row>
    <row r="32" spans="6:7" ht="12.75">
      <c r="F32" s="25"/>
      <c r="G32" s="25"/>
    </row>
    <row r="33" spans="6:7" ht="12.75">
      <c r="F33" s="25"/>
      <c r="G33" s="25"/>
    </row>
    <row r="34" spans="6:7" ht="12.75">
      <c r="F34" s="25"/>
      <c r="G34" s="25"/>
    </row>
  </sheetData>
  <sheetProtection/>
  <mergeCells count="49">
    <mergeCell ref="L14:N14"/>
    <mergeCell ref="D15:E15"/>
    <mergeCell ref="L16:N16"/>
    <mergeCell ref="D17:E17"/>
    <mergeCell ref="L17:N17"/>
    <mergeCell ref="D16:E16"/>
    <mergeCell ref="D4:E4"/>
    <mergeCell ref="D8:E8"/>
    <mergeCell ref="D6:E6"/>
    <mergeCell ref="C5:E5"/>
    <mergeCell ref="D14:E14"/>
    <mergeCell ref="D21:E21"/>
    <mergeCell ref="D20:E20"/>
    <mergeCell ref="D19:E19"/>
    <mergeCell ref="D18:E18"/>
    <mergeCell ref="L22:N22"/>
    <mergeCell ref="D22:G22"/>
    <mergeCell ref="L20:N20"/>
    <mergeCell ref="L21:N21"/>
    <mergeCell ref="L13:N13"/>
    <mergeCell ref="D7:E7"/>
    <mergeCell ref="D11:E11"/>
    <mergeCell ref="D12:E12"/>
    <mergeCell ref="L10:N10"/>
    <mergeCell ref="L11:N11"/>
    <mergeCell ref="L12:N12"/>
    <mergeCell ref="D10:E10"/>
    <mergeCell ref="D13:E13"/>
    <mergeCell ref="D9:E9"/>
    <mergeCell ref="B1:L1"/>
    <mergeCell ref="L2:N2"/>
    <mergeCell ref="L3:N3"/>
    <mergeCell ref="C3:D3"/>
    <mergeCell ref="E3:G3"/>
    <mergeCell ref="C2:G2"/>
    <mergeCell ref="M27:N27"/>
    <mergeCell ref="M24:N24"/>
    <mergeCell ref="M25:N25"/>
    <mergeCell ref="M26:N26"/>
    <mergeCell ref="O4:O5"/>
    <mergeCell ref="L6:N6"/>
    <mergeCell ref="L18:N18"/>
    <mergeCell ref="L19:N19"/>
    <mergeCell ref="L9:N9"/>
    <mergeCell ref="L7:N7"/>
    <mergeCell ref="L8:N8"/>
    <mergeCell ref="L15:N15"/>
    <mergeCell ref="L4:M4"/>
    <mergeCell ref="L5:M5"/>
  </mergeCells>
  <printOptions gridLines="1"/>
  <pageMargins left="0.72" right="0.3937007874015748" top="0.85" bottom="0.7874015748031497" header="0.3937007874015748" footer="0.3937007874015748"/>
  <pageSetup fitToHeight="1" fitToWidth="1" horizontalDpi="600" verticalDpi="600" orientation="portrait" paperSize="9" scale="74" r:id="rId3"/>
  <headerFooter alignWithMargins="0">
    <oddHeader>&amp;C&amp;"Arial,Fett"&amp;20&amp;F, &amp;A</oddHeader>
    <oddFooter>&amp;LSeite &amp;P von &amp;N&amp;8
Ausgedruckt am &amp;D&amp;C&amp;8
&amp;R&amp;8Autor der Vorlage: Plusminus Basel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Plusminus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subject/>
  <dc:creator>Michael Claussen</dc:creator>
  <cp:keywords/>
  <dc:description/>
  <cp:lastModifiedBy> </cp:lastModifiedBy>
  <cp:lastPrinted>2008-11-14T16:23:02Z</cp:lastPrinted>
  <dcterms:created xsi:type="dcterms:W3CDTF">2003-08-06T09:32:36Z</dcterms:created>
  <dcterms:modified xsi:type="dcterms:W3CDTF">2009-03-15T12:31:11Z</dcterms:modified>
  <cp:category/>
  <cp:version/>
  <cp:contentType/>
  <cp:contentStatus/>
</cp:coreProperties>
</file>